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udio/Downloads/"/>
    </mc:Choice>
  </mc:AlternateContent>
  <xr:revisionPtr revIDLastSave="0" documentId="13_ncr:1_{8244E5D5-69EB-6147-B097-8A19D0EEEDE1}" xr6:coauthVersionLast="47" xr6:coauthVersionMax="47" xr10:uidLastSave="{00000000-0000-0000-0000-000000000000}"/>
  <bookViews>
    <workbookView xWindow="240" yWindow="760" windowWidth="23880" windowHeight="17220" xr2:uid="{00000000-000D-0000-FFFF-FFFF00000000}"/>
  </bookViews>
  <sheets>
    <sheet name="Project Management Dashboard" sheetId="1" r:id="rId1"/>
    <sheet name="Legend" sheetId="4" r:id="rId2"/>
  </sheets>
  <externalReferences>
    <externalReference r:id="rId3"/>
  </externalReferences>
  <definedNames>
    <definedName name="overtime">[1]List!$C$2:$C$3</definedName>
    <definedName name="status">Legend!$A$2:$A$6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F25" i="1"/>
  <c r="F24" i="1"/>
  <c r="F23" i="1"/>
  <c r="F22" i="1"/>
  <c r="F21" i="1"/>
  <c r="F20" i="1"/>
  <c r="F19" i="1"/>
  <c r="F18" i="1"/>
  <c r="F17" i="1"/>
  <c r="F16" i="1"/>
  <c r="F15" i="1"/>
  <c r="E14" i="1"/>
  <c r="F14" i="1" s="1"/>
  <c r="N13" i="1"/>
  <c r="E13" i="1"/>
  <c r="F13" i="1" s="1"/>
  <c r="E12" i="1"/>
  <c r="F12" i="1" s="1"/>
  <c r="N11" i="1"/>
  <c r="E11" i="1"/>
  <c r="F11" i="1" s="1"/>
  <c r="N10" i="1"/>
  <c r="E10" i="1"/>
  <c r="F10" i="1" s="1"/>
  <c r="N9" i="1"/>
  <c r="E9" i="1"/>
  <c r="F9" i="1" s="1"/>
</calcChain>
</file>

<file path=xl/sharedStrings.xml><?xml version="1.0" encoding="utf-8"?>
<sst xmlns="http://schemas.openxmlformats.org/spreadsheetml/2006/main" count="58" uniqueCount="34">
  <si>
    <t>Task</t>
  </si>
  <si>
    <t>Start Date</t>
  </si>
  <si>
    <t>End Date</t>
  </si>
  <si>
    <t>Project Name</t>
  </si>
  <si>
    <t>Project Manager Name</t>
  </si>
  <si>
    <t>Project Start Date</t>
  </si>
  <si>
    <t>Task #1</t>
  </si>
  <si>
    <t>Task #2</t>
  </si>
  <si>
    <t>Task #3</t>
  </si>
  <si>
    <t>Task #4</t>
  </si>
  <si>
    <t>Sub-task #1.1</t>
  </si>
  <si>
    <t>Sub-task #1.2</t>
  </si>
  <si>
    <t>Task Duration (days)</t>
  </si>
  <si>
    <t>Status</t>
  </si>
  <si>
    <t>Progress</t>
  </si>
  <si>
    <t>Not started</t>
  </si>
  <si>
    <t>In progress</t>
  </si>
  <si>
    <t>Delayed</t>
  </si>
  <si>
    <t>Stopped</t>
  </si>
  <si>
    <t>Done</t>
  </si>
  <si>
    <t>Assigned to</t>
  </si>
  <si>
    <t>Employer #1</t>
  </si>
  <si>
    <t>Employer #2</t>
  </si>
  <si>
    <t>Employer #3</t>
  </si>
  <si>
    <t>Employer #4</t>
  </si>
  <si>
    <t>Employer #5</t>
  </si>
  <si>
    <t>Employer #6</t>
  </si>
  <si>
    <t>Estimated Project End Date</t>
  </si>
  <si>
    <t>Budget</t>
  </si>
  <si>
    <t>Current expense</t>
  </si>
  <si>
    <t>Task duration (hours)</t>
  </si>
  <si>
    <t>Actual worked hours</t>
  </si>
  <si>
    <t>Task count</t>
  </si>
  <si>
    <t>Project Management Dashboard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</si>
</sst>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CCECDC"/>
        <bgColor indexed="64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4" borderId="0"/>
  </cellStyleXfs>
  <cellXfs count="30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5" borderId="0" xfId="2" applyFont="1" applyFill="1" applyAlignment="1">
      <alignment horizontal="left" vertical="center"/>
    </xf>
    <xf numFmtId="16" fontId="0" fillId="0" borderId="0" xfId="0" applyNumberFormat="1"/>
    <xf numFmtId="0" fontId="6" fillId="3" borderId="1" xfId="2" applyFont="1" applyFill="1" applyBorder="1" applyAlignment="1">
      <alignment horizontal="left"/>
    </xf>
    <xf numFmtId="0" fontId="6" fillId="3" borderId="0" xfId="2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6" fillId="3" borderId="7" xfId="2" applyFont="1" applyFill="1" applyBorder="1" applyAlignment="1">
      <alignment horizontal="left"/>
    </xf>
    <xf numFmtId="0" fontId="6" fillId="3" borderId="8" xfId="2" applyFont="1" applyFill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9" fontId="0" fillId="0" borderId="6" xfId="0" applyNumberFormat="1" applyBorder="1" applyAlignment="1">
      <alignment horizontal="left"/>
    </xf>
    <xf numFmtId="9" fontId="0" fillId="0" borderId="9" xfId="0" applyNumberFormat="1" applyBorder="1" applyAlignment="1">
      <alignment horizontal="left"/>
    </xf>
    <xf numFmtId="164" fontId="6" fillId="6" borderId="2" xfId="1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left"/>
    </xf>
    <xf numFmtId="165" fontId="0" fillId="0" borderId="8" xfId="0" applyNumberFormat="1" applyBorder="1" applyAlignment="1">
      <alignment horizontal="left"/>
    </xf>
    <xf numFmtId="0" fontId="5" fillId="5" borderId="3" xfId="2" applyFont="1" applyFill="1" applyBorder="1" applyAlignment="1">
      <alignment horizontal="left" vertical="center" wrapText="1"/>
    </xf>
    <xf numFmtId="0" fontId="5" fillId="5" borderId="4" xfId="2" applyFont="1" applyFill="1" applyBorder="1" applyAlignment="1">
      <alignment horizontal="left" vertical="center" wrapText="1"/>
    </xf>
    <xf numFmtId="0" fontId="5" fillId="5" borderId="5" xfId="2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8" xfId="0" applyBorder="1"/>
    <xf numFmtId="0" fontId="5" fillId="5" borderId="0" xfId="2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</cellXfs>
  <cellStyles count="3">
    <cellStyle name="20% - Accent4" xfId="1" builtinId="42"/>
    <cellStyle name="Normal" xfId="0" builtinId="0"/>
    <cellStyle name="Style 1" xfId="2" xr:uid="{00000000-0005-0000-0000-000002000000}"/>
  </cellStyles>
  <dxfs count="7"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CECDC"/>
        </patternFill>
      </fill>
    </dxf>
    <dxf>
      <fill>
        <patternFill>
          <bgColor rgb="FFCCECDC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DC"/>
      <color rgb="FFFFC7CE"/>
      <color rgb="FFFFC000"/>
      <color rgb="FF2B6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Task duration (hours)</c:v>
          </c:tx>
          <c:spPr>
            <a:solidFill>
              <a:srgbClr val="2B6533"/>
            </a:solidFill>
          </c:spPr>
          <c:invertIfNegative val="0"/>
          <c:cat>
            <c:strRef>
              <c:f>'Project Management Dashboard'!$A$9:$A$14</c:f>
              <c:strCache>
                <c:ptCount val="6"/>
                <c:pt idx="0">
                  <c:v>Task #1</c:v>
                </c:pt>
                <c:pt idx="1">
                  <c:v>Sub-task #1.1</c:v>
                </c:pt>
                <c:pt idx="2">
                  <c:v>Sub-task #1.2</c:v>
                </c:pt>
                <c:pt idx="3">
                  <c:v>Task #2</c:v>
                </c:pt>
                <c:pt idx="4">
                  <c:v>Task #3</c:v>
                </c:pt>
                <c:pt idx="5">
                  <c:v>Task #4</c:v>
                </c:pt>
              </c:strCache>
            </c:strRef>
          </c:cat>
          <c:val>
            <c:numRef>
              <c:f>'Project Management Dashboard'!$F$9:$F$14</c:f>
              <c:numCache>
                <c:formatCode>General</c:formatCode>
                <c:ptCount val="6"/>
                <c:pt idx="0">
                  <c:v>424</c:v>
                </c:pt>
                <c:pt idx="1">
                  <c:v>336</c:v>
                </c:pt>
                <c:pt idx="2">
                  <c:v>88</c:v>
                </c:pt>
                <c:pt idx="3">
                  <c:v>1336</c:v>
                </c:pt>
                <c:pt idx="4">
                  <c:v>1088</c:v>
                </c:pt>
                <c:pt idx="5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4-EE48-8EFD-31D684C242C4}"/>
            </c:ext>
          </c:extLst>
        </c:ser>
        <c:ser>
          <c:idx val="1"/>
          <c:order val="1"/>
          <c:tx>
            <c:v>Actual worked hours</c:v>
          </c:tx>
          <c:invertIfNegative val="0"/>
          <c:cat>
            <c:strRef>
              <c:f>'Project Management Dashboard'!$A$9:$A$14</c:f>
              <c:strCache>
                <c:ptCount val="6"/>
                <c:pt idx="0">
                  <c:v>Task #1</c:v>
                </c:pt>
                <c:pt idx="1">
                  <c:v>Sub-task #1.1</c:v>
                </c:pt>
                <c:pt idx="2">
                  <c:v>Sub-task #1.2</c:v>
                </c:pt>
                <c:pt idx="3">
                  <c:v>Task #2</c:v>
                </c:pt>
                <c:pt idx="4">
                  <c:v>Task #3</c:v>
                </c:pt>
                <c:pt idx="5">
                  <c:v>Task #4</c:v>
                </c:pt>
              </c:strCache>
            </c:strRef>
          </c:cat>
          <c:val>
            <c:numRef>
              <c:f>'Project Management Dashboard'!$G$9:$G$14</c:f>
              <c:numCache>
                <c:formatCode>General</c:formatCode>
                <c:ptCount val="6"/>
                <c:pt idx="0">
                  <c:v>420</c:v>
                </c:pt>
                <c:pt idx="1">
                  <c:v>336</c:v>
                </c:pt>
                <c:pt idx="2">
                  <c:v>84</c:v>
                </c:pt>
                <c:pt idx="3">
                  <c:v>700</c:v>
                </c:pt>
                <c:pt idx="4">
                  <c:v>220</c:v>
                </c:pt>
                <c:pt idx="5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84-EE48-8EFD-31D684C24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10080"/>
        <c:axId val="98152832"/>
      </c:barChart>
      <c:catAx>
        <c:axId val="9811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152832"/>
        <c:crosses val="autoZero"/>
        <c:auto val="1"/>
        <c:lblAlgn val="ctr"/>
        <c:lblOffset val="100"/>
        <c:noMultiLvlLbl val="0"/>
      </c:catAx>
      <c:valAx>
        <c:axId val="9815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1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Status</c:v>
          </c:tx>
          <c:spPr>
            <a:solidFill>
              <a:srgbClr val="2B6533"/>
            </a:solidFill>
          </c:spPr>
          <c:invertIfNegative val="0"/>
          <c:cat>
            <c:strRef>
              <c:f>'Project Management Dashboard'!$M$9:$M$13</c:f>
              <c:strCache>
                <c:ptCount val="5"/>
                <c:pt idx="0">
                  <c:v>Done</c:v>
                </c:pt>
                <c:pt idx="1">
                  <c:v>Not started</c:v>
                </c:pt>
                <c:pt idx="2">
                  <c:v>In progress</c:v>
                </c:pt>
                <c:pt idx="3">
                  <c:v>Delayed</c:v>
                </c:pt>
                <c:pt idx="4">
                  <c:v>Stopped</c:v>
                </c:pt>
              </c:strCache>
            </c:strRef>
          </c:cat>
          <c:val>
            <c:numRef>
              <c:f>'Project Management Dashboard'!$N$9:$N$13</c:f>
              <c:numCache>
                <c:formatCode>General</c:formatCode>
                <c:ptCount val="5"/>
                <c:pt idx="0">
                  <c:v>3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B-F541-82F7-3B9CA7C07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24544"/>
        <c:axId val="98526336"/>
      </c:barChart>
      <c:catAx>
        <c:axId val="9852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526336"/>
        <c:crosses val="autoZero"/>
        <c:auto val="1"/>
        <c:lblAlgn val="ctr"/>
        <c:lblOffset val="100"/>
        <c:noMultiLvlLbl val="0"/>
      </c:catAx>
      <c:valAx>
        <c:axId val="9852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52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46062992125985"/>
          <c:y val="5.13585977626181E-2"/>
          <c:w val="0.5267893700787406"/>
          <c:h val="0.67048499676372575"/>
        </c:manualLayout>
      </c:layout>
      <c:lineChart>
        <c:grouping val="standard"/>
        <c:varyColors val="0"/>
        <c:ser>
          <c:idx val="0"/>
          <c:order val="0"/>
          <c:tx>
            <c:v>Budget</c:v>
          </c:tx>
          <c:spPr>
            <a:ln>
              <a:solidFill>
                <a:srgbClr val="2B6533"/>
              </a:solidFill>
            </a:ln>
          </c:spPr>
          <c:marker>
            <c:symbol val="none"/>
          </c:marker>
          <c:cat>
            <c:strRef>
              <c:f>'Project Management Dashboard'!$A$9:$A$14</c:f>
              <c:strCache>
                <c:ptCount val="6"/>
                <c:pt idx="0">
                  <c:v>Task #1</c:v>
                </c:pt>
                <c:pt idx="1">
                  <c:v>Sub-task #1.1</c:v>
                </c:pt>
                <c:pt idx="2">
                  <c:v>Sub-task #1.2</c:v>
                </c:pt>
                <c:pt idx="3">
                  <c:v>Task #2</c:v>
                </c:pt>
                <c:pt idx="4">
                  <c:v>Task #3</c:v>
                </c:pt>
                <c:pt idx="5">
                  <c:v>Task #4</c:v>
                </c:pt>
              </c:strCache>
            </c:strRef>
          </c:cat>
          <c:val>
            <c:numRef>
              <c:f>'Project Management Dashboard'!$H$9:$H$14</c:f>
              <c:numCache>
                <c:formatCode>"$"#,##0.00</c:formatCode>
                <c:ptCount val="6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  <c:pt idx="3">
                  <c:v>2000</c:v>
                </c:pt>
                <c:pt idx="4">
                  <c:v>1000</c:v>
                </c:pt>
                <c:pt idx="5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F-8E40-B075-93577EA3915A}"/>
            </c:ext>
          </c:extLst>
        </c:ser>
        <c:ser>
          <c:idx val="1"/>
          <c:order val="1"/>
          <c:tx>
            <c:v>Current expense</c:v>
          </c:tx>
          <c:marker>
            <c:symbol val="none"/>
          </c:marker>
          <c:cat>
            <c:strRef>
              <c:f>'Project Management Dashboard'!$A$9:$A$14</c:f>
              <c:strCache>
                <c:ptCount val="6"/>
                <c:pt idx="0">
                  <c:v>Task #1</c:v>
                </c:pt>
                <c:pt idx="1">
                  <c:v>Sub-task #1.1</c:v>
                </c:pt>
                <c:pt idx="2">
                  <c:v>Sub-task #1.2</c:v>
                </c:pt>
                <c:pt idx="3">
                  <c:v>Task #2</c:v>
                </c:pt>
                <c:pt idx="4">
                  <c:v>Task #3</c:v>
                </c:pt>
                <c:pt idx="5">
                  <c:v>Task #4</c:v>
                </c:pt>
              </c:strCache>
            </c:strRef>
          </c:cat>
          <c:val>
            <c:numRef>
              <c:f>'Project Management Dashboard'!$I$9:$I$14</c:f>
              <c:numCache>
                <c:formatCode>"$"#,##0.00</c:formatCode>
                <c:ptCount val="6"/>
                <c:pt idx="0">
                  <c:v>450</c:v>
                </c:pt>
                <c:pt idx="1">
                  <c:v>200</c:v>
                </c:pt>
                <c:pt idx="2">
                  <c:v>250</c:v>
                </c:pt>
                <c:pt idx="3">
                  <c:v>800</c:v>
                </c:pt>
                <c:pt idx="4">
                  <c:v>200</c:v>
                </c:pt>
                <c:pt idx="5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F-8E40-B075-93577EA39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633600"/>
        <c:axId val="98635136"/>
      </c:lineChart>
      <c:catAx>
        <c:axId val="9863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635136"/>
        <c:crosses val="autoZero"/>
        <c:auto val="1"/>
        <c:lblAlgn val="ctr"/>
        <c:lblOffset val="100"/>
        <c:noMultiLvlLbl val="0"/>
      </c:catAx>
      <c:valAx>
        <c:axId val="9863513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98633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26</xdr:row>
      <xdr:rowOff>11906</xdr:rowOff>
    </xdr:from>
    <xdr:to>
      <xdr:col>4</xdr:col>
      <xdr:colOff>321468</xdr:colOff>
      <xdr:row>40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392206</xdr:colOff>
      <xdr:row>14</xdr:row>
      <xdr:rowOff>156881</xdr:rowOff>
    </xdr:from>
    <xdr:to>
      <xdr:col>14</xdr:col>
      <xdr:colOff>537882</xdr:colOff>
      <xdr:row>24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952500</xdr:colOff>
      <xdr:row>26</xdr:row>
      <xdr:rowOff>22412</xdr:rowOff>
    </xdr:from>
    <xdr:to>
      <xdr:col>10</xdr:col>
      <xdr:colOff>33618</xdr:colOff>
      <xdr:row>40</xdr:row>
      <xdr:rowOff>100853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/timesheet%20templates/updates/weekly-timesheet-template-with-holidays-ver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ple"/>
      <sheetName val="Template"/>
      <sheetName val="List"/>
    </sheetNames>
    <sheetDataSet>
      <sheetData sheetId="0"/>
      <sheetData sheetId="1"/>
      <sheetData sheetId="2">
        <row r="2">
          <cell r="C2" t="str">
            <v>Daily</v>
          </cell>
        </row>
        <row r="3">
          <cell r="C3" t="str">
            <v>Weekly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showGridLines="0" tabSelected="1" view="pageLayout" zoomScaleNormal="100" workbookViewId="0">
      <selection sqref="A1:P1"/>
    </sheetView>
  </sheetViews>
  <sheetFormatPr baseColWidth="10" defaultColWidth="8.83203125" defaultRowHeight="15" x14ac:dyDescent="0.2"/>
  <cols>
    <col min="1" max="1" width="16.5" customWidth="1"/>
    <col min="2" max="2" width="16.1640625" customWidth="1"/>
    <col min="3" max="3" width="11.33203125" bestFit="1" customWidth="1"/>
    <col min="4" max="4" width="11.1640625" bestFit="1" customWidth="1"/>
    <col min="5" max="5" width="15.6640625" customWidth="1"/>
    <col min="6" max="7" width="14.1640625" customWidth="1"/>
    <col min="8" max="8" width="9.83203125" bestFit="1" customWidth="1"/>
    <col min="9" max="9" width="10.6640625" customWidth="1"/>
    <col min="10" max="10" width="13.33203125" customWidth="1"/>
    <col min="11" max="11" width="10.5" customWidth="1"/>
    <col min="13" max="13" width="12.1640625" bestFit="1" customWidth="1"/>
  </cols>
  <sheetData>
    <row r="1" spans="1:16" ht="18" customHeight="1" x14ac:dyDescent="0.2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8" customHeight="1" x14ac:dyDescent="0.25">
      <c r="A3" s="28" t="s">
        <v>3</v>
      </c>
      <c r="B3" s="28"/>
      <c r="C3" s="28"/>
      <c r="D3" s="2"/>
      <c r="E3" s="3"/>
      <c r="F3" s="3"/>
      <c r="G3" s="3"/>
      <c r="H3" s="3"/>
      <c r="I3" s="3"/>
      <c r="J3" s="3"/>
      <c r="K3" s="1"/>
      <c r="L3" s="1"/>
      <c r="M3" s="1"/>
    </row>
    <row r="4" spans="1:16" ht="18" customHeight="1" x14ac:dyDescent="0.2">
      <c r="A4" s="4" t="s">
        <v>4</v>
      </c>
      <c r="B4" s="4"/>
      <c r="C4" s="4"/>
    </row>
    <row r="5" spans="1:16" ht="18" customHeight="1" x14ac:dyDescent="0.2">
      <c r="A5" s="4" t="s">
        <v>5</v>
      </c>
      <c r="B5" s="4"/>
      <c r="C5" s="4"/>
      <c r="D5" s="16">
        <v>44963</v>
      </c>
    </row>
    <row r="6" spans="1:16" ht="18" customHeight="1" x14ac:dyDescent="0.2">
      <c r="A6" s="4" t="s">
        <v>27</v>
      </c>
      <c r="B6" s="4"/>
      <c r="C6" s="4"/>
      <c r="D6" s="16">
        <v>45350</v>
      </c>
    </row>
    <row r="7" spans="1:16" ht="23.25" customHeight="1" x14ac:dyDescent="0.2"/>
    <row r="8" spans="1:16" s="22" customFormat="1" ht="34" x14ac:dyDescent="0.2">
      <c r="A8" s="19" t="s">
        <v>0</v>
      </c>
      <c r="B8" s="20" t="s">
        <v>20</v>
      </c>
      <c r="C8" s="20" t="s">
        <v>1</v>
      </c>
      <c r="D8" s="20" t="s">
        <v>2</v>
      </c>
      <c r="E8" s="20" t="s">
        <v>12</v>
      </c>
      <c r="F8" s="20" t="s">
        <v>30</v>
      </c>
      <c r="G8" s="20" t="s">
        <v>31</v>
      </c>
      <c r="H8" s="20" t="s">
        <v>28</v>
      </c>
      <c r="I8" s="20" t="s">
        <v>29</v>
      </c>
      <c r="J8" s="20" t="s">
        <v>13</v>
      </c>
      <c r="K8" s="21" t="s">
        <v>14</v>
      </c>
      <c r="M8" s="19" t="s">
        <v>13</v>
      </c>
      <c r="N8" s="21" t="s">
        <v>32</v>
      </c>
    </row>
    <row r="9" spans="1:16" ht="16" x14ac:dyDescent="0.2">
      <c r="A9" s="6" t="s">
        <v>6</v>
      </c>
      <c r="B9" s="7" t="s">
        <v>21</v>
      </c>
      <c r="C9" s="9">
        <v>44963</v>
      </c>
      <c r="D9" s="9">
        <v>45016</v>
      </c>
      <c r="E9" s="8">
        <f>D9-C9</f>
        <v>53</v>
      </c>
      <c r="F9" s="8">
        <f>E9*8</f>
        <v>424</v>
      </c>
      <c r="G9" s="8">
        <v>420</v>
      </c>
      <c r="H9" s="17">
        <v>500</v>
      </c>
      <c r="I9" s="17">
        <v>450</v>
      </c>
      <c r="J9" s="8" t="s">
        <v>19</v>
      </c>
      <c r="K9" s="14">
        <v>1</v>
      </c>
      <c r="L9" s="8"/>
      <c r="M9" s="23" t="s">
        <v>19</v>
      </c>
      <c r="N9" s="24">
        <f>COUNTIF($J$9:$J$25,M9)</f>
        <v>3</v>
      </c>
    </row>
    <row r="10" spans="1:16" ht="16" x14ac:dyDescent="0.2">
      <c r="A10" s="6" t="s">
        <v>10</v>
      </c>
      <c r="B10" s="7" t="s">
        <v>22</v>
      </c>
      <c r="C10" s="9">
        <v>44963</v>
      </c>
      <c r="D10" s="9">
        <v>45005</v>
      </c>
      <c r="E10" s="8">
        <f t="shared" ref="E10:E14" si="0">D10-C10</f>
        <v>42</v>
      </c>
      <c r="F10" s="8">
        <f t="shared" ref="F10:F25" si="1">E10*8</f>
        <v>336</v>
      </c>
      <c r="G10" s="8">
        <v>336</v>
      </c>
      <c r="H10" s="17">
        <v>200</v>
      </c>
      <c r="I10" s="17">
        <v>200</v>
      </c>
      <c r="J10" s="8" t="s">
        <v>19</v>
      </c>
      <c r="K10" s="14">
        <v>1</v>
      </c>
      <c r="L10" s="8"/>
      <c r="M10" s="23" t="s">
        <v>15</v>
      </c>
      <c r="N10" s="24">
        <f t="shared" ref="N10:N13" si="2">COUNTIF($J$9:$J$25,M10)</f>
        <v>11</v>
      </c>
    </row>
    <row r="11" spans="1:16" ht="16" x14ac:dyDescent="0.2">
      <c r="A11" s="6" t="s">
        <v>11</v>
      </c>
      <c r="B11" s="7" t="s">
        <v>23</v>
      </c>
      <c r="C11" s="9">
        <v>45005</v>
      </c>
      <c r="D11" s="9">
        <v>45016</v>
      </c>
      <c r="E11" s="8">
        <f t="shared" si="0"/>
        <v>11</v>
      </c>
      <c r="F11" s="8">
        <f t="shared" si="1"/>
        <v>88</v>
      </c>
      <c r="G11" s="8">
        <v>84</v>
      </c>
      <c r="H11" s="17">
        <v>300</v>
      </c>
      <c r="I11" s="17">
        <v>250</v>
      </c>
      <c r="J11" s="8" t="s">
        <v>19</v>
      </c>
      <c r="K11" s="14">
        <v>1</v>
      </c>
      <c r="L11" s="8"/>
      <c r="M11" s="23" t="s">
        <v>16</v>
      </c>
      <c r="N11" s="24">
        <f t="shared" si="2"/>
        <v>2</v>
      </c>
    </row>
    <row r="12" spans="1:16" ht="16" x14ac:dyDescent="0.2">
      <c r="A12" s="6" t="s">
        <v>7</v>
      </c>
      <c r="B12" s="7" t="s">
        <v>24</v>
      </c>
      <c r="C12" s="9">
        <v>45017</v>
      </c>
      <c r="D12" s="9">
        <v>45184</v>
      </c>
      <c r="E12" s="8">
        <f t="shared" si="0"/>
        <v>167</v>
      </c>
      <c r="F12" s="8">
        <f t="shared" si="1"/>
        <v>1336</v>
      </c>
      <c r="G12" s="8">
        <v>700</v>
      </c>
      <c r="H12" s="17">
        <v>2000</v>
      </c>
      <c r="I12" s="17">
        <v>800</v>
      </c>
      <c r="J12" s="8" t="s">
        <v>16</v>
      </c>
      <c r="K12" s="14">
        <v>0.5</v>
      </c>
      <c r="L12" s="8"/>
      <c r="M12" s="23" t="s">
        <v>17</v>
      </c>
      <c r="N12" s="24">
        <f t="shared" si="2"/>
        <v>1</v>
      </c>
    </row>
    <row r="13" spans="1:16" ht="16" x14ac:dyDescent="0.2">
      <c r="A13" s="6" t="s">
        <v>8</v>
      </c>
      <c r="B13" s="7" t="s">
        <v>25</v>
      </c>
      <c r="C13" s="9">
        <v>45017</v>
      </c>
      <c r="D13" s="9">
        <v>45153</v>
      </c>
      <c r="E13" s="8">
        <f t="shared" si="0"/>
        <v>136</v>
      </c>
      <c r="F13" s="8">
        <f t="shared" si="1"/>
        <v>1088</v>
      </c>
      <c r="G13" s="8">
        <v>220</v>
      </c>
      <c r="H13" s="17">
        <v>1000</v>
      </c>
      <c r="I13" s="17">
        <v>200</v>
      </c>
      <c r="J13" s="8" t="s">
        <v>17</v>
      </c>
      <c r="K13" s="14">
        <v>0.2</v>
      </c>
      <c r="L13" s="8"/>
      <c r="M13" s="25" t="s">
        <v>18</v>
      </c>
      <c r="N13" s="26">
        <f t="shared" si="2"/>
        <v>0</v>
      </c>
    </row>
    <row r="14" spans="1:16" ht="16" x14ac:dyDescent="0.2">
      <c r="A14" s="6" t="s">
        <v>9</v>
      </c>
      <c r="B14" s="7" t="s">
        <v>26</v>
      </c>
      <c r="C14" s="9">
        <v>45017</v>
      </c>
      <c r="D14" s="9">
        <v>45137</v>
      </c>
      <c r="E14" s="8">
        <f t="shared" si="0"/>
        <v>120</v>
      </c>
      <c r="F14" s="8">
        <f t="shared" si="1"/>
        <v>960</v>
      </c>
      <c r="G14" s="8">
        <v>320</v>
      </c>
      <c r="H14" s="17">
        <v>1000</v>
      </c>
      <c r="I14" s="17">
        <v>500</v>
      </c>
      <c r="J14" s="8" t="s">
        <v>16</v>
      </c>
      <c r="K14" s="14">
        <v>0.3</v>
      </c>
      <c r="L14" s="8"/>
    </row>
    <row r="15" spans="1:16" ht="16" x14ac:dyDescent="0.2">
      <c r="A15" s="6"/>
      <c r="B15" s="7"/>
      <c r="C15" s="9"/>
      <c r="D15" s="9"/>
      <c r="E15" s="8"/>
      <c r="F15" s="8">
        <f t="shared" si="1"/>
        <v>0</v>
      </c>
      <c r="G15" s="8"/>
      <c r="H15" s="17"/>
      <c r="I15" s="17"/>
      <c r="J15" t="s">
        <v>15</v>
      </c>
      <c r="K15" s="14">
        <v>0</v>
      </c>
      <c r="L15" s="8"/>
    </row>
    <row r="16" spans="1:16" ht="16" x14ac:dyDescent="0.2">
      <c r="A16" s="6"/>
      <c r="B16" s="7"/>
      <c r="C16" s="9"/>
      <c r="D16" s="9"/>
      <c r="E16" s="8"/>
      <c r="F16" s="8">
        <f t="shared" si="1"/>
        <v>0</v>
      </c>
      <c r="G16" s="8"/>
      <c r="H16" s="17"/>
      <c r="I16" s="17"/>
      <c r="J16" t="s">
        <v>15</v>
      </c>
      <c r="K16" s="14">
        <v>0</v>
      </c>
      <c r="L16" s="8"/>
    </row>
    <row r="17" spans="1:12" ht="16" x14ac:dyDescent="0.2">
      <c r="A17" s="6"/>
      <c r="B17" s="7"/>
      <c r="C17" s="9"/>
      <c r="D17" s="9"/>
      <c r="E17" s="8"/>
      <c r="F17" s="8">
        <f t="shared" si="1"/>
        <v>0</v>
      </c>
      <c r="G17" s="8"/>
      <c r="H17" s="17"/>
      <c r="I17" s="17"/>
      <c r="J17" t="s">
        <v>15</v>
      </c>
      <c r="K17" s="14">
        <v>0</v>
      </c>
      <c r="L17" s="8"/>
    </row>
    <row r="18" spans="1:12" ht="16" x14ac:dyDescent="0.2">
      <c r="A18" s="6"/>
      <c r="B18" s="7"/>
      <c r="C18" s="9"/>
      <c r="D18" s="9"/>
      <c r="E18" s="8"/>
      <c r="F18" s="8">
        <f t="shared" si="1"/>
        <v>0</v>
      </c>
      <c r="G18" s="8"/>
      <c r="H18" s="17"/>
      <c r="I18" s="17"/>
      <c r="J18" t="s">
        <v>15</v>
      </c>
      <c r="K18" s="14">
        <v>0</v>
      </c>
      <c r="L18" s="8"/>
    </row>
    <row r="19" spans="1:12" ht="16" x14ac:dyDescent="0.2">
      <c r="A19" s="6"/>
      <c r="B19" s="7"/>
      <c r="C19" s="9"/>
      <c r="D19" s="9"/>
      <c r="E19" s="8"/>
      <c r="F19" s="8">
        <f t="shared" si="1"/>
        <v>0</v>
      </c>
      <c r="G19" s="8"/>
      <c r="H19" s="17"/>
      <c r="I19" s="17"/>
      <c r="J19" t="s">
        <v>15</v>
      </c>
      <c r="K19" s="14">
        <v>0</v>
      </c>
      <c r="L19" s="8"/>
    </row>
    <row r="20" spans="1:12" ht="16" x14ac:dyDescent="0.2">
      <c r="A20" s="6"/>
      <c r="B20" s="7"/>
      <c r="C20" s="9"/>
      <c r="D20" s="9"/>
      <c r="E20" s="8"/>
      <c r="F20" s="8">
        <f t="shared" si="1"/>
        <v>0</v>
      </c>
      <c r="G20" s="8"/>
      <c r="H20" s="17"/>
      <c r="I20" s="17"/>
      <c r="J20" t="s">
        <v>15</v>
      </c>
      <c r="K20" s="14">
        <v>0</v>
      </c>
      <c r="L20" s="8"/>
    </row>
    <row r="21" spans="1:12" ht="16" x14ac:dyDescent="0.2">
      <c r="A21" s="6"/>
      <c r="B21" s="7"/>
      <c r="C21" s="9"/>
      <c r="D21" s="9"/>
      <c r="E21" s="8"/>
      <c r="F21" s="8">
        <f t="shared" si="1"/>
        <v>0</v>
      </c>
      <c r="G21" s="8"/>
      <c r="H21" s="17"/>
      <c r="I21" s="17"/>
      <c r="J21" t="s">
        <v>15</v>
      </c>
      <c r="K21" s="14">
        <v>0</v>
      </c>
      <c r="L21" s="8"/>
    </row>
    <row r="22" spans="1:12" ht="16" x14ac:dyDescent="0.2">
      <c r="A22" s="6"/>
      <c r="B22" s="7"/>
      <c r="C22" s="9"/>
      <c r="D22" s="9"/>
      <c r="E22" s="8"/>
      <c r="F22" s="8">
        <f t="shared" si="1"/>
        <v>0</v>
      </c>
      <c r="G22" s="8"/>
      <c r="H22" s="17"/>
      <c r="I22" s="17"/>
      <c r="J22" t="s">
        <v>15</v>
      </c>
      <c r="K22" s="14">
        <v>0</v>
      </c>
      <c r="L22" s="8"/>
    </row>
    <row r="23" spans="1:12" ht="16" x14ac:dyDescent="0.2">
      <c r="A23" s="6"/>
      <c r="B23" s="7"/>
      <c r="C23" s="9"/>
      <c r="D23" s="9"/>
      <c r="E23" s="8"/>
      <c r="F23" s="8">
        <f t="shared" si="1"/>
        <v>0</v>
      </c>
      <c r="G23" s="8"/>
      <c r="H23" s="17"/>
      <c r="I23" s="17"/>
      <c r="J23" t="s">
        <v>15</v>
      </c>
      <c r="K23" s="14">
        <v>0</v>
      </c>
      <c r="L23" s="8"/>
    </row>
    <row r="24" spans="1:12" ht="16" x14ac:dyDescent="0.2">
      <c r="A24" s="6"/>
      <c r="B24" s="7"/>
      <c r="C24" s="9"/>
      <c r="D24" s="9"/>
      <c r="E24" s="8"/>
      <c r="F24" s="8">
        <f t="shared" si="1"/>
        <v>0</v>
      </c>
      <c r="G24" s="8"/>
      <c r="H24" s="17"/>
      <c r="I24" s="17"/>
      <c r="J24" t="s">
        <v>15</v>
      </c>
      <c r="K24" s="14">
        <v>0</v>
      </c>
      <c r="L24" s="8"/>
    </row>
    <row r="25" spans="1:12" ht="16" x14ac:dyDescent="0.2">
      <c r="A25" s="10"/>
      <c r="B25" s="11"/>
      <c r="C25" s="12"/>
      <c r="D25" s="12"/>
      <c r="E25" s="13"/>
      <c r="F25" s="13">
        <f t="shared" si="1"/>
        <v>0</v>
      </c>
      <c r="G25" s="13"/>
      <c r="H25" s="18"/>
      <c r="I25" s="18"/>
      <c r="J25" s="27" t="s">
        <v>15</v>
      </c>
      <c r="K25" s="15">
        <v>0</v>
      </c>
      <c r="L25" s="8"/>
    </row>
    <row r="28" spans="1:12" x14ac:dyDescent="0.2">
      <c r="C28" s="5"/>
      <c r="D28" s="5"/>
    </row>
  </sheetData>
  <mergeCells count="2">
    <mergeCell ref="A3:C3"/>
    <mergeCell ref="A1:P1"/>
  </mergeCells>
  <conditionalFormatting sqref="M9:M13">
    <cfRule type="containsText" dxfId="6" priority="17" operator="containsText" text="Delayed">
      <formula>NOT(ISERROR(SEARCH("Delayed",M9)))</formula>
    </cfRule>
    <cfRule type="containsText" dxfId="5" priority="18" operator="containsText" text="In progress">
      <formula>NOT(ISERROR(SEARCH("In progress",M9)))</formula>
    </cfRule>
    <cfRule type="containsText" dxfId="4" priority="20" operator="containsText" text="Done">
      <formula>NOT(ISERROR(SEARCH("Done",M9)))</formula>
    </cfRule>
  </conditionalFormatting>
  <conditionalFormatting sqref="M9:M13">
    <cfRule type="containsText" dxfId="3" priority="19" operator="containsText" text="Done">
      <formula>NOT(ISERROR(SEARCH("Done",M9)))</formula>
    </cfRule>
  </conditionalFormatting>
  <conditionalFormatting sqref="J9:J25">
    <cfRule type="containsText" dxfId="2" priority="1" operator="containsText" text="Done">
      <formula>NOT(ISERROR(SEARCH("Done",J9)))</formula>
    </cfRule>
    <cfRule type="containsText" dxfId="1" priority="2" operator="containsText" text="Delayed">
      <formula>NOT(ISERROR(SEARCH("Delayed",J9)))</formula>
    </cfRule>
    <cfRule type="containsText" dxfId="0" priority="3" operator="containsText" text="In progress">
      <formula>NOT(ISERROR(SEARCH("In progress",J9)))</formula>
    </cfRule>
  </conditionalFormatting>
  <dataValidations disablePrompts="1" count="1">
    <dataValidation type="list" allowBlank="1" showInputMessage="1" showErrorMessage="1" sqref="M9:M13 J9:J25" xr:uid="{00000000-0002-0000-0000-000000000000}">
      <formula1>status</formula1>
    </dataValidation>
  </dataValidations>
  <pageMargins left="0.7" right="0.7" top="0.75" bottom="0.75" header="0.3" footer="0.3"/>
  <pageSetup paperSize="8" orientation="landscape" r:id="rId1"/>
  <headerFooter>
    <oddFooter>&amp;C© AraHR.   http://AraHR.com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view="pageLayout" zoomScaleNormal="100" workbookViewId="0">
      <selection activeCell="A2" sqref="A2:A6"/>
    </sheetView>
  </sheetViews>
  <sheetFormatPr baseColWidth="10" defaultColWidth="8.83203125" defaultRowHeight="15" x14ac:dyDescent="0.2"/>
  <cols>
    <col min="1" max="1" width="11" bestFit="1" customWidth="1"/>
  </cols>
  <sheetData>
    <row r="1" spans="1:1" ht="17" x14ac:dyDescent="0.2">
      <c r="A1" s="19" t="s">
        <v>13</v>
      </c>
    </row>
    <row r="2" spans="1:1" x14ac:dyDescent="0.2">
      <c r="A2" t="s">
        <v>19</v>
      </c>
    </row>
    <row r="3" spans="1:1" x14ac:dyDescent="0.2">
      <c r="A3" t="s">
        <v>15</v>
      </c>
    </row>
    <row r="4" spans="1:1" x14ac:dyDescent="0.2">
      <c r="A4" t="s">
        <v>16</v>
      </c>
    </row>
    <row r="5" spans="1:1" x14ac:dyDescent="0.2">
      <c r="A5" t="s">
        <v>17</v>
      </c>
    </row>
    <row r="6" spans="1:1" x14ac:dyDescent="0.2">
      <c r="A6" t="s">
        <v>18</v>
      </c>
    </row>
  </sheetData>
  <pageMargins left="0.7" right="0.7" top="0.75" bottom="0.75" header="0.3" footer="0.3"/>
  <pageSetup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Management Dashboard</vt:lpstr>
      <vt:lpstr>Legend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Bogdan</cp:lastModifiedBy>
  <dcterms:created xsi:type="dcterms:W3CDTF">2023-03-31T14:36:41Z</dcterms:created>
  <dcterms:modified xsi:type="dcterms:W3CDTF">2023-07-26T09:04:01Z</dcterms:modified>
</cp:coreProperties>
</file>