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esktop/Ts/"/>
    </mc:Choice>
  </mc:AlternateContent>
  <xr:revisionPtr revIDLastSave="0" documentId="8_{F5E8E676-AC9E-3044-B765-3311DE30879F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Billable Project TS - AraHR" sheetId="1" r:id="rId1"/>
    <sheet name="Template" sheetId="4" r:id="rId2"/>
    <sheet name="List" sheetId="2" r:id="rId3"/>
  </sheets>
  <definedNames>
    <definedName name="departments">List!#REF!</definedName>
    <definedName name="names">List!#REF!</definedName>
    <definedName name="overtime">List!#REF!</definedName>
    <definedName name="time">List!$A$2:$A$3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I8" i="1" s="1"/>
  <c r="A8" i="1"/>
  <c r="A9" i="1" s="1"/>
  <c r="B9" i="1" s="1"/>
  <c r="H14" i="1"/>
  <c r="H13" i="1"/>
  <c r="H12" i="1"/>
  <c r="H11" i="1"/>
  <c r="I11" i="1" s="1"/>
  <c r="H10" i="1"/>
  <c r="H9" i="1"/>
  <c r="H9" i="4"/>
  <c r="H10" i="4"/>
  <c r="H11" i="4"/>
  <c r="H12" i="4"/>
  <c r="H13" i="4"/>
  <c r="H14" i="4"/>
  <c r="I14" i="4" s="1"/>
  <c r="H8" i="4"/>
  <c r="I8" i="4" s="1"/>
  <c r="B8" i="1" l="1"/>
  <c r="A10" i="1"/>
  <c r="K8" i="1"/>
  <c r="L8" i="1" s="1"/>
  <c r="I10" i="1"/>
  <c r="K10" i="1" s="1"/>
  <c r="L10" i="1" s="1"/>
  <c r="I12" i="1"/>
  <c r="K12" i="1" s="1"/>
  <c r="L12" i="1" s="1"/>
  <c r="H15" i="1"/>
  <c r="I14" i="1"/>
  <c r="K14" i="1" s="1"/>
  <c r="L14" i="1" s="1"/>
  <c r="K11" i="1"/>
  <c r="L11" i="1" s="1"/>
  <c r="I9" i="1"/>
  <c r="K9" i="1" s="1"/>
  <c r="L9" i="1" s="1"/>
  <c r="I13" i="1"/>
  <c r="K13" i="1" s="1"/>
  <c r="L13" i="1" s="1"/>
  <c r="H15" i="4"/>
  <c r="I13" i="4"/>
  <c r="K13" i="4" s="1"/>
  <c r="L13" i="4" s="1"/>
  <c r="K14" i="4"/>
  <c r="L14" i="4" s="1"/>
  <c r="K8" i="4"/>
  <c r="L8" i="4" s="1"/>
  <c r="I11" i="4"/>
  <c r="K11" i="4" s="1"/>
  <c r="L11" i="4" s="1"/>
  <c r="I12" i="4"/>
  <c r="K12" i="4" s="1"/>
  <c r="L12" i="4" s="1"/>
  <c r="I10" i="4"/>
  <c r="K10" i="4" s="1"/>
  <c r="L10" i="4" s="1"/>
  <c r="I9" i="4"/>
  <c r="K9" i="4" s="1"/>
  <c r="L9" i="4" s="1"/>
  <c r="A11" i="1" l="1"/>
  <c r="B10" i="1"/>
  <c r="L15" i="1"/>
  <c r="I15" i="1"/>
  <c r="K15" i="1"/>
  <c r="I15" i="4"/>
  <c r="A12" i="1" l="1"/>
  <c r="B11" i="1"/>
  <c r="L15" i="4"/>
  <c r="K15" i="4"/>
  <c r="A13" i="1" l="1"/>
  <c r="B12" i="1"/>
  <c r="A8" i="4"/>
  <c r="B8" i="4" s="1"/>
  <c r="A14" i="1" l="1"/>
  <c r="B14" i="1" s="1"/>
  <c r="B13" i="1"/>
  <c r="A9" i="4"/>
  <c r="B9" i="4" s="1"/>
  <c r="A10" i="4" l="1"/>
  <c r="B10" i="4" s="1"/>
  <c r="A11" i="4" l="1"/>
  <c r="B11" i="4" s="1"/>
  <c r="A12" i="4" l="1"/>
  <c r="B12" i="4" s="1"/>
  <c r="A13" i="4" l="1"/>
  <c r="B13" i="4" s="1"/>
  <c r="A14" i="4" l="1"/>
  <c r="B14" i="4" s="1"/>
</calcChain>
</file>

<file path=xl/sharedStrings.xml><?xml version="1.0" encoding="utf-8"?>
<sst xmlns="http://schemas.openxmlformats.org/spreadsheetml/2006/main" count="120" uniqueCount="42">
  <si>
    <t>Employee Name</t>
  </si>
  <si>
    <t>Day</t>
  </si>
  <si>
    <t>Time</t>
  </si>
  <si>
    <t>AM</t>
  </si>
  <si>
    <t>PM</t>
  </si>
  <si>
    <t>8:00</t>
  </si>
  <si>
    <t>5:00</t>
  </si>
  <si>
    <t>0:00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</si>
  <si>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</si>
  <si>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</si>
  <si>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</si>
  <si>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</si>
  <si>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Regular hours</t>
  </si>
  <si>
    <t>Overtime</t>
  </si>
  <si>
    <t>Date</t>
  </si>
  <si>
    <t>Start Time</t>
  </si>
  <si>
    <t>End Time</t>
  </si>
  <si>
    <t>Manager Name</t>
  </si>
  <si>
    <t>9:00</t>
  </si>
  <si>
    <t>Write the name of the employee and of the supervisor/manager.</t>
  </si>
  <si>
    <t>Start date</t>
  </si>
  <si>
    <t>Project</t>
  </si>
  <si>
    <t>Project #1</t>
  </si>
  <si>
    <t>Rate per hour</t>
  </si>
  <si>
    <t>Total hours</t>
  </si>
  <si>
    <t>Payment</t>
  </si>
  <si>
    <t>Project #2</t>
  </si>
  <si>
    <t>11:00</t>
  </si>
  <si>
    <t>6:00</t>
  </si>
  <si>
    <t>2:00</t>
  </si>
  <si>
    <t>3:00</t>
  </si>
  <si>
    <t>Total:</t>
  </si>
  <si>
    <t>Project #no</t>
  </si>
  <si>
    <t>Project Time Tracking</t>
  </si>
  <si>
    <t>Set the start date and let the template generate dates and weekdays for you. If you need more than a week, simply add new rows below.</t>
  </si>
  <si>
    <t>Add extra rows for each project on which an employee worked in a day.</t>
  </si>
  <si>
    <r>
      <t>Insert</t>
    </r>
    <r>
      <rPr>
        <b/>
        <sz val="12"/>
        <rFont val="Calibri"/>
        <family val="2"/>
        <scheme val="minor"/>
      </rPr>
      <t xml:space="preserve"> Start Time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End Time</t>
    </r>
    <r>
      <rPr>
        <sz val="12"/>
        <rFont val="Calibri"/>
        <family val="2"/>
        <scheme val="minor"/>
      </rPr>
      <t xml:space="preserve">, and </t>
    </r>
    <r>
      <rPr>
        <b/>
        <sz val="12"/>
        <rFont val="Calibri"/>
        <family val="2"/>
        <scheme val="minor"/>
      </rPr>
      <t>Break</t>
    </r>
    <r>
      <rPr>
        <sz val="12"/>
        <rFont val="Calibri"/>
        <family val="2"/>
        <scheme val="minor"/>
      </rPr>
      <t xml:space="preserve"> for week work days. Change the time format from AM/PM by choosing the righ one from the list. </t>
    </r>
    <r>
      <rPr>
        <b/>
        <sz val="12"/>
        <rFont val="Calibri"/>
        <family val="2"/>
        <scheme val="minor"/>
      </rPr>
      <t>Overtime</t>
    </r>
    <r>
      <rPr>
        <sz val="12"/>
        <rFont val="Calibri"/>
        <family val="2"/>
        <scheme val="minor"/>
      </rPr>
      <t xml:space="preserve"> is automatically calculated based on a 8 hour/day norm. The total of hours worked on a project is set automatically in </t>
    </r>
    <r>
      <rPr>
        <b/>
        <sz val="12"/>
        <rFont val="Calibri"/>
        <family val="2"/>
        <scheme val="minor"/>
      </rPr>
      <t>Total hours</t>
    </r>
    <r>
      <rPr>
        <sz val="12"/>
        <rFont val="Calibri"/>
        <family val="2"/>
        <scheme val="minor"/>
      </rPr>
      <t xml:space="preserve"> column.</t>
    </r>
  </si>
  <si>
    <r>
      <t xml:space="preserve">Enter </t>
    </r>
    <r>
      <rPr>
        <b/>
        <sz val="12"/>
        <rFont val="Calibri"/>
        <family val="2"/>
        <scheme val="minor"/>
      </rPr>
      <t>Rate per hour</t>
    </r>
    <r>
      <rPr>
        <sz val="12"/>
        <rFont val="Calibri"/>
        <family val="2"/>
        <scheme val="minor"/>
      </rPr>
      <t xml:space="preserve"> for each project.</t>
    </r>
  </si>
  <si>
    <r>
      <rPr>
        <b/>
        <sz val="11"/>
        <color theme="1"/>
        <rFont val="Calibri"/>
        <family val="2"/>
        <scheme val="minor"/>
      </rPr>
      <t>Payment</t>
    </r>
    <r>
      <rPr>
        <sz val="11"/>
        <color theme="1"/>
        <rFont val="Calibri"/>
        <family val="2"/>
        <scheme val="minor"/>
      </rPr>
      <t xml:space="preserve"> is automatically computed based on hours worked on a project and corresponding rate per hour.</t>
    </r>
  </si>
  <si>
    <t>Billable Project Timesheet</t>
  </si>
  <si>
    <t>Franciso Klein</t>
  </si>
  <si>
    <t>Juliana Emiliano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</si>
</sst>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d\-mmm\-yy;@"/>
    <numFmt numFmtId="165" formatCode="[h]:mm"/>
    <numFmt numFmtId="166" formatCode="h"/>
    <numFmt numFmtId="167" formatCode="&quot;$&quot;#,##0.00"/>
    <numFmt numFmtId="168" formatCode="[$-409]mmm\-d\-yy;@"/>
    <numFmt numFmtId="169" formatCode="[$-409]mmm\-d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2B653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/>
  </cellStyleXfs>
  <cellXfs count="84">
    <xf numFmtId="0" fontId="0" fillId="0" borderId="0" xfId="0"/>
    <xf numFmtId="166" fontId="0" fillId="0" borderId="0" xfId="0" applyNumberFormat="1"/>
    <xf numFmtId="0" fontId="8" fillId="0" borderId="0" xfId="0" applyFont="1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2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5" borderId="0" xfId="3" applyFont="1" applyFill="1" applyAlignment="1">
      <alignment horizontal="left" vertical="center"/>
    </xf>
    <xf numFmtId="164" fontId="11" fillId="7" borderId="2" xfId="0" applyNumberFormat="1" applyFont="1" applyFill="1" applyBorder="1" applyAlignment="1">
      <alignment horizontal="left" vertical="center"/>
    </xf>
    <xf numFmtId="49" fontId="12" fillId="7" borderId="0" xfId="2" applyNumberFormat="1" applyFont="1" applyFill="1" applyAlignment="1">
      <alignment horizontal="left" vertical="center"/>
    </xf>
    <xf numFmtId="0" fontId="12" fillId="7" borderId="0" xfId="2" applyFont="1" applyFill="1" applyAlignment="1">
      <alignment horizontal="left" vertical="center"/>
    </xf>
    <xf numFmtId="49" fontId="12" fillId="7" borderId="1" xfId="2" applyNumberFormat="1" applyFont="1" applyFill="1" applyBorder="1" applyAlignment="1">
      <alignment horizontal="left" vertical="center"/>
    </xf>
    <xf numFmtId="165" fontId="12" fillId="7" borderId="2" xfId="0" applyNumberFormat="1" applyFont="1" applyFill="1" applyBorder="1" applyAlignment="1">
      <alignment horizontal="center" vertical="center"/>
    </xf>
    <xf numFmtId="0" fontId="13" fillId="5" borderId="0" xfId="3" applyFont="1" applyFill="1" applyAlignment="1">
      <alignment horizontal="left" vertical="center"/>
    </xf>
    <xf numFmtId="0" fontId="13" fillId="5" borderId="0" xfId="3" applyFont="1" applyFill="1" applyAlignment="1">
      <alignment horizontal="center" vertical="center" wrapText="1"/>
    </xf>
    <xf numFmtId="164" fontId="6" fillId="8" borderId="0" xfId="2" applyNumberFormat="1" applyFont="1" applyFill="1" applyBorder="1" applyAlignment="1">
      <alignment horizontal="left" vertical="center"/>
    </xf>
    <xf numFmtId="0" fontId="0" fillId="8" borderId="0" xfId="0" applyFill="1"/>
    <xf numFmtId="0" fontId="13" fillId="5" borderId="0" xfId="3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5" borderId="0" xfId="1" applyFont="1" applyFill="1"/>
    <xf numFmtId="0" fontId="16" fillId="0" borderId="0" xfId="0" applyFont="1"/>
    <xf numFmtId="0" fontId="19" fillId="0" borderId="0" xfId="0" applyFont="1"/>
    <xf numFmtId="165" fontId="12" fillId="8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7" borderId="0" xfId="2" applyNumberFormat="1" applyFont="1" applyFill="1" applyAlignment="1">
      <alignment horizontal="left" vertical="center"/>
    </xf>
    <xf numFmtId="49" fontId="2" fillId="7" borderId="1" xfId="2" applyNumberFormat="1" applyFont="1" applyFill="1" applyBorder="1" applyAlignment="1">
      <alignment horizontal="left" vertical="center"/>
    </xf>
    <xf numFmtId="0" fontId="13" fillId="5" borderId="0" xfId="3" applyFont="1" applyFill="1" applyAlignment="1">
      <alignment horizontal="left" vertical="center" wrapText="1"/>
    </xf>
    <xf numFmtId="0" fontId="10" fillId="5" borderId="0" xfId="3" applyFont="1" applyFill="1" applyAlignment="1">
      <alignment horizontal="left" vertical="top"/>
    </xf>
    <xf numFmtId="165" fontId="12" fillId="7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7" borderId="0" xfId="0" applyNumberFormat="1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20" fontId="12" fillId="7" borderId="2" xfId="0" applyNumberFormat="1" applyFont="1" applyFill="1" applyBorder="1" applyAlignment="1">
      <alignment horizontal="center" vertical="center" wrapText="1"/>
    </xf>
    <xf numFmtId="167" fontId="12" fillId="7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167" fontId="12" fillId="7" borderId="2" xfId="2" applyNumberFormat="1" applyFont="1" applyFill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20" fontId="12" fillId="8" borderId="2" xfId="0" applyNumberFormat="1" applyFont="1" applyFill="1" applyBorder="1" applyAlignment="1">
      <alignment horizontal="center" vertical="center" wrapText="1"/>
    </xf>
    <xf numFmtId="167" fontId="12" fillId="8" borderId="2" xfId="0" applyNumberFormat="1" applyFont="1" applyFill="1" applyBorder="1" applyAlignment="1">
      <alignment horizontal="center" vertical="center" wrapText="1"/>
    </xf>
    <xf numFmtId="0" fontId="12" fillId="6" borderId="7" xfId="3" applyFont="1" applyFill="1" applyBorder="1"/>
    <xf numFmtId="0" fontId="12" fillId="6" borderId="8" xfId="3" applyFont="1" applyFill="1" applyBorder="1"/>
    <xf numFmtId="165" fontId="11" fillId="6" borderId="8" xfId="3" applyNumberFormat="1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left" vertical="center"/>
    </xf>
    <xf numFmtId="49" fontId="2" fillId="8" borderId="0" xfId="2" applyNumberFormat="1" applyFont="1" applyFill="1" applyAlignment="1">
      <alignment horizontal="left" vertical="center"/>
    </xf>
    <xf numFmtId="0" fontId="12" fillId="8" borderId="0" xfId="2" applyFont="1" applyFill="1" applyAlignment="1">
      <alignment horizontal="left" vertical="center"/>
    </xf>
    <xf numFmtId="49" fontId="2" fillId="8" borderId="1" xfId="2" applyNumberFormat="1" applyFont="1" applyFill="1" applyBorder="1" applyAlignment="1">
      <alignment horizontal="left" vertical="center"/>
    </xf>
    <xf numFmtId="165" fontId="12" fillId="8" borderId="2" xfId="0" applyNumberFormat="1" applyFont="1" applyFill="1" applyBorder="1" applyAlignment="1">
      <alignment horizontal="center" vertical="center" wrapText="1"/>
    </xf>
    <xf numFmtId="167" fontId="12" fillId="8" borderId="2" xfId="2" applyNumberFormat="1" applyFont="1" applyFill="1" applyBorder="1" applyAlignment="1">
      <alignment horizontal="center" vertical="center"/>
    </xf>
    <xf numFmtId="167" fontId="12" fillId="7" borderId="2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49" fontId="2" fillId="8" borderId="1" xfId="0" applyNumberFormat="1" applyFont="1" applyFill="1" applyBorder="1" applyAlignment="1">
      <alignment horizontal="left" vertical="center"/>
    </xf>
    <xf numFmtId="167" fontId="12" fillId="8" borderId="2" xfId="0" applyNumberFormat="1" applyFont="1" applyFill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left" vertical="center"/>
    </xf>
    <xf numFmtId="49" fontId="12" fillId="8" borderId="4" xfId="0" applyNumberFormat="1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49" fontId="12" fillId="8" borderId="6" xfId="0" applyNumberFormat="1" applyFont="1" applyFill="1" applyBorder="1" applyAlignment="1">
      <alignment horizontal="left" vertical="center"/>
    </xf>
    <xf numFmtId="167" fontId="12" fillId="8" borderId="5" xfId="0" applyNumberFormat="1" applyFont="1" applyFill="1" applyBorder="1" applyAlignment="1">
      <alignment horizontal="center" vertical="center"/>
    </xf>
    <xf numFmtId="167" fontId="11" fillId="6" borderId="9" xfId="3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5" borderId="0" xfId="3" applyFont="1" applyFill="1" applyAlignment="1">
      <alignment horizontal="left" vertical="top"/>
    </xf>
    <xf numFmtId="0" fontId="1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3" fillId="5" borderId="0" xfId="3" applyFont="1" applyFill="1" applyAlignment="1">
      <alignment horizontal="left" vertical="center" wrapText="1"/>
    </xf>
    <xf numFmtId="0" fontId="11" fillId="6" borderId="8" xfId="3" applyFont="1" applyFill="1" applyBorder="1" applyAlignment="1">
      <alignment horizontal="center" vertical="center"/>
    </xf>
    <xf numFmtId="168" fontId="11" fillId="8" borderId="0" xfId="2" applyNumberFormat="1" applyFont="1" applyFill="1" applyBorder="1" applyAlignment="1">
      <alignment horizontal="left" vertical="center"/>
    </xf>
    <xf numFmtId="0" fontId="14" fillId="5" borderId="0" xfId="3" applyFont="1" applyFill="1" applyAlignment="1">
      <alignment horizontal="left" vertical="center" wrapText="1"/>
    </xf>
    <xf numFmtId="168" fontId="11" fillId="8" borderId="1" xfId="2" applyNumberFormat="1" applyFont="1" applyFill="1" applyBorder="1" applyAlignment="1">
      <alignment horizontal="left" vertical="center"/>
    </xf>
    <xf numFmtId="169" fontId="11" fillId="7" borderId="2" xfId="0" applyNumberFormat="1" applyFont="1" applyFill="1" applyBorder="1" applyAlignment="1">
      <alignment horizontal="center" vertical="center"/>
    </xf>
    <xf numFmtId="169" fontId="11" fillId="8" borderId="2" xfId="2" applyNumberFormat="1" applyFont="1" applyFill="1" applyBorder="1" applyAlignment="1">
      <alignment horizontal="center" vertical="center"/>
    </xf>
    <xf numFmtId="0" fontId="13" fillId="5" borderId="0" xfId="3" applyFont="1" applyFill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8" fontId="11" fillId="9" borderId="1" xfId="2" applyNumberFormat="1" applyFont="1" applyFill="1" applyBorder="1" applyAlignment="1">
      <alignment horizontal="left" vertical="center"/>
    </xf>
    <xf numFmtId="168" fontId="11" fillId="9" borderId="0" xfId="2" applyNumberFormat="1" applyFont="1" applyFill="1" applyBorder="1" applyAlignment="1">
      <alignment horizontal="left" vertical="center"/>
    </xf>
    <xf numFmtId="169" fontId="11" fillId="8" borderId="5" xfId="2" applyNumberFormat="1" applyFont="1" applyFill="1" applyBorder="1" applyAlignment="1">
      <alignment horizontal="center" vertical="center"/>
    </xf>
  </cellXfs>
  <cellStyles count="4">
    <cellStyle name="20% - Accent4" xfId="2" builtinId="42"/>
    <cellStyle name="Bad" xfId="1" builtinId="27"/>
    <cellStyle name="Normal" xfId="0" builtinId="0"/>
    <cellStyle name="Style 1" xfId="3" xr:uid="{00000000-0005-0000-0000-000003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1"/>
  <sheetViews>
    <sheetView showGridLines="0" tabSelected="1" showRuler="0" view="pageLayout" zoomScale="137" zoomScaleNormal="100" zoomScalePageLayoutView="137" workbookViewId="0">
      <selection activeCell="M35" sqref="M35"/>
    </sheetView>
  </sheetViews>
  <sheetFormatPr baseColWidth="10" defaultColWidth="8.83203125" defaultRowHeight="15" x14ac:dyDescent="0.2"/>
  <cols>
    <col min="1" max="1" width="12.5" customWidth="1"/>
    <col min="2" max="2" width="9.6640625" customWidth="1"/>
    <col min="3" max="3" width="11.5" customWidth="1"/>
    <col min="4" max="4" width="5.1640625" customWidth="1"/>
    <col min="5" max="5" width="4.1640625" bestFit="1" customWidth="1"/>
    <col min="6" max="6" width="6.1640625" bestFit="1" customWidth="1"/>
    <col min="7" max="7" width="6" bestFit="1" customWidth="1"/>
    <col min="8" max="8" width="12.5" customWidth="1"/>
    <col min="9" max="9" width="10.5" customWidth="1"/>
    <col min="10" max="10" width="12.83203125" customWidth="1"/>
    <col min="11" max="11" width="10.5" customWidth="1"/>
    <col min="12" max="12" width="11.83203125" customWidth="1"/>
    <col min="13" max="13" width="14.5" customWidth="1"/>
  </cols>
  <sheetData>
    <row r="1" spans="1:21" ht="22.5" customHeight="1" x14ac:dyDescent="0.25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N1" s="24" t="s">
        <v>33</v>
      </c>
    </row>
    <row r="2" spans="1:21" ht="17.25" customHeight="1" x14ac:dyDescent="0.25">
      <c r="A2" s="8"/>
      <c r="B2" s="8"/>
      <c r="C2" s="8"/>
      <c r="D2" s="8"/>
      <c r="E2" s="8"/>
      <c r="F2" s="8"/>
      <c r="G2" s="8"/>
      <c r="H2" s="8"/>
      <c r="N2" s="23"/>
    </row>
    <row r="3" spans="1:21" ht="20" customHeight="1" x14ac:dyDescent="0.25">
      <c r="A3" s="66" t="s">
        <v>0</v>
      </c>
      <c r="B3" s="66"/>
      <c r="C3" s="30"/>
      <c r="D3" s="80" t="s">
        <v>40</v>
      </c>
      <c r="E3" s="20"/>
      <c r="F3" s="20"/>
      <c r="G3" s="8"/>
      <c r="H3" s="8"/>
      <c r="N3" s="64" t="s">
        <v>34</v>
      </c>
      <c r="O3" s="64"/>
      <c r="P3" s="64"/>
      <c r="Q3" s="64"/>
      <c r="R3" s="64"/>
      <c r="S3" s="64"/>
      <c r="T3" s="64"/>
    </row>
    <row r="4" spans="1:21" ht="21.75" customHeight="1" x14ac:dyDescent="0.25">
      <c r="A4" s="9" t="s">
        <v>17</v>
      </c>
      <c r="B4" s="9"/>
      <c r="C4" s="9"/>
      <c r="D4" s="80" t="s">
        <v>41</v>
      </c>
      <c r="E4" s="21"/>
      <c r="F4" s="21"/>
      <c r="G4" s="8"/>
      <c r="H4" s="8"/>
      <c r="N4" s="64"/>
      <c r="O4" s="64"/>
      <c r="P4" s="64"/>
      <c r="Q4" s="64"/>
      <c r="R4" s="64"/>
      <c r="S4" s="64"/>
      <c r="T4" s="64"/>
    </row>
    <row r="5" spans="1:21" ht="20" customHeight="1" x14ac:dyDescent="0.2">
      <c r="A5" s="9" t="s">
        <v>20</v>
      </c>
      <c r="B5" s="9"/>
      <c r="C5" s="9"/>
      <c r="D5" s="81">
        <v>45537</v>
      </c>
      <c r="E5" s="82"/>
      <c r="F5" s="82"/>
      <c r="H5" s="17"/>
      <c r="I5" s="18"/>
      <c r="J5" s="17"/>
      <c r="K5" s="17"/>
      <c r="L5" s="17"/>
      <c r="N5" s="64" t="s">
        <v>19</v>
      </c>
      <c r="O5" s="64"/>
      <c r="P5" s="64"/>
      <c r="Q5" s="64"/>
      <c r="R5" s="64"/>
      <c r="S5" s="64"/>
      <c r="T5" s="64"/>
    </row>
    <row r="6" spans="1:21" ht="13.5" customHeight="1" x14ac:dyDescent="0.2">
      <c r="K6" s="1"/>
      <c r="L6" s="1"/>
      <c r="N6" s="64" t="s">
        <v>35</v>
      </c>
      <c r="O6" s="64"/>
      <c r="P6" s="64"/>
      <c r="Q6" s="64"/>
      <c r="R6" s="64"/>
      <c r="S6" s="64"/>
      <c r="T6" s="64"/>
      <c r="U6" s="64"/>
    </row>
    <row r="7" spans="1:21" ht="22.5" customHeight="1" x14ac:dyDescent="0.2">
      <c r="A7" s="76" t="s">
        <v>14</v>
      </c>
      <c r="B7" s="76" t="s">
        <v>1</v>
      </c>
      <c r="C7" s="15" t="s">
        <v>21</v>
      </c>
      <c r="D7" s="72" t="s">
        <v>15</v>
      </c>
      <c r="E7" s="72"/>
      <c r="F7" s="69" t="s">
        <v>16</v>
      </c>
      <c r="G7" s="69"/>
      <c r="H7" s="19" t="s">
        <v>12</v>
      </c>
      <c r="I7" s="16" t="s">
        <v>13</v>
      </c>
      <c r="J7" s="29" t="s">
        <v>23</v>
      </c>
      <c r="K7" s="29" t="s">
        <v>24</v>
      </c>
      <c r="L7" s="16" t="s">
        <v>25</v>
      </c>
      <c r="N7" s="64"/>
      <c r="O7" s="64"/>
      <c r="P7" s="64"/>
      <c r="Q7" s="64"/>
      <c r="R7" s="64"/>
      <c r="S7" s="64"/>
      <c r="T7" s="64"/>
      <c r="U7" s="64"/>
    </row>
    <row r="8" spans="1:21" ht="24" customHeight="1" x14ac:dyDescent="0.2">
      <c r="A8" s="74">
        <f>D5</f>
        <v>45537</v>
      </c>
      <c r="B8" s="77" t="str">
        <f>TEXT(A8,"ddd")</f>
        <v>Mon</v>
      </c>
      <c r="C8" s="10" t="s">
        <v>22</v>
      </c>
      <c r="D8" s="33" t="s">
        <v>5</v>
      </c>
      <c r="E8" s="34" t="s">
        <v>3</v>
      </c>
      <c r="F8" s="35" t="s">
        <v>27</v>
      </c>
      <c r="G8" s="34" t="s">
        <v>3</v>
      </c>
      <c r="H8" s="31">
        <f>IF((TIMEVALUE(CONCATENATE(F8," ",G8))-TIMEVALUE(CONCATENATE(D8," ",E8)))&lt;=TIMEVALUE("8:00"),TIMEVALUE(CONCATENATE(F8," ",G8))-TIMEVALUE(CONCATENATE(D8," ",E8)),TIMEVALUE("8:00"))</f>
        <v>0.125</v>
      </c>
      <c r="I8" s="14">
        <f>TIMEVALUE(CONCATENATE(F8," ",G8))-TIMEVALUE(CONCATENATE(D8," ",E8))- H8</f>
        <v>0</v>
      </c>
      <c r="J8" s="37">
        <v>30</v>
      </c>
      <c r="K8" s="36">
        <f>H8+I8</f>
        <v>0.125</v>
      </c>
      <c r="L8" s="37">
        <f>J8*K8*24</f>
        <v>90</v>
      </c>
      <c r="N8" s="64"/>
      <c r="O8" s="64"/>
      <c r="P8" s="64"/>
      <c r="Q8" s="64"/>
      <c r="R8" s="64"/>
      <c r="S8" s="64"/>
      <c r="T8" s="64"/>
      <c r="U8" s="64"/>
    </row>
    <row r="9" spans="1:21" ht="27.25" customHeight="1" x14ac:dyDescent="0.2">
      <c r="A9" s="75">
        <f>A8+1</f>
        <v>45538</v>
      </c>
      <c r="B9" s="78" t="str">
        <f>TEXT(A9,"ddd")</f>
        <v>Tue</v>
      </c>
      <c r="C9" s="5" t="s">
        <v>26</v>
      </c>
      <c r="D9" s="32" t="s">
        <v>27</v>
      </c>
      <c r="E9" s="6" t="s">
        <v>3</v>
      </c>
      <c r="F9" s="26" t="s">
        <v>6</v>
      </c>
      <c r="G9" s="6" t="s">
        <v>4</v>
      </c>
      <c r="H9" s="7">
        <f>IF((TIMEVALUE(CONCATENATE(F9," ",G9))-TIMEVALUE(CONCATENATE(D9," ",E9)))&lt;=TIMEVALUE("8:00"),TIMEVALUE(CONCATENATE(F9," ",G9))-TIMEVALUE(CONCATENATE(D9," ",E9)),TIMEVALUE("8:00"))</f>
        <v>0.25000000000000006</v>
      </c>
      <c r="I9" s="25">
        <f>TIMEVALUE(CONCATENATE(F9," ",G9))-TIMEVALUE(CONCATENATE(D9," ",E9))- H9</f>
        <v>0</v>
      </c>
      <c r="J9" s="38">
        <v>35</v>
      </c>
      <c r="K9" s="41">
        <f>H9+I9</f>
        <v>0.25000000000000006</v>
      </c>
      <c r="L9" s="42">
        <f>J9*K9*24</f>
        <v>210.00000000000006</v>
      </c>
      <c r="N9" s="64" t="s">
        <v>36</v>
      </c>
      <c r="O9" s="64"/>
      <c r="P9" s="64"/>
      <c r="Q9" s="64"/>
      <c r="R9" s="64"/>
      <c r="S9" s="64"/>
      <c r="T9" s="64"/>
    </row>
    <row r="10" spans="1:21" ht="27.25" customHeight="1" x14ac:dyDescent="0.2">
      <c r="A10" s="74">
        <f>A9+1</f>
        <v>45539</v>
      </c>
      <c r="B10" s="77" t="str">
        <f>TEXT(A10,"ddd")</f>
        <v>Wed</v>
      </c>
      <c r="C10" s="10" t="s">
        <v>22</v>
      </c>
      <c r="D10" s="27" t="s">
        <v>5</v>
      </c>
      <c r="E10" s="12" t="s">
        <v>3</v>
      </c>
      <c r="F10" s="28" t="s">
        <v>28</v>
      </c>
      <c r="G10" s="12" t="s">
        <v>4</v>
      </c>
      <c r="H10" s="31">
        <f>IF((TIMEVALUE(CONCATENATE(F10," ",G10))-TIMEVALUE(CONCATENATE(D10," ",E10)))&lt;=TIMEVALUE("8:00"),TIMEVALUE(CONCATENATE(F10," ",G10))-TIMEVALUE(CONCATENATE(D10," ",E10)),TIMEVALUE("8:00"))</f>
        <v>0.33333333333333331</v>
      </c>
      <c r="I10" s="14">
        <f>TIMEVALUE(CONCATENATE(F10," ",G10))-TIMEVALUE(CONCATENATE(D10," ",E10))- H10</f>
        <v>8.333333333333337E-2</v>
      </c>
      <c r="J10" s="39">
        <v>30</v>
      </c>
      <c r="K10" s="36">
        <f>H10+I10</f>
        <v>0.41666666666666669</v>
      </c>
      <c r="L10" s="37">
        <f>J10*K10*24</f>
        <v>300</v>
      </c>
      <c r="N10" s="64"/>
      <c r="O10" s="64"/>
      <c r="P10" s="64"/>
      <c r="Q10" s="64"/>
      <c r="R10" s="64"/>
      <c r="S10" s="64"/>
      <c r="T10" s="64"/>
    </row>
    <row r="11" spans="1:21" ht="27.25" customHeight="1" x14ac:dyDescent="0.2">
      <c r="A11" s="75">
        <f>A10+1</f>
        <v>45540</v>
      </c>
      <c r="B11" s="78" t="str">
        <f>TEXT(A11,"ddd")</f>
        <v>Thu</v>
      </c>
      <c r="C11" s="5" t="s">
        <v>26</v>
      </c>
      <c r="D11" s="32" t="s">
        <v>5</v>
      </c>
      <c r="E11" s="6" t="s">
        <v>3</v>
      </c>
      <c r="F11" s="26" t="s">
        <v>6</v>
      </c>
      <c r="G11" s="6" t="s">
        <v>4</v>
      </c>
      <c r="H11" s="7">
        <f>IF((TIMEVALUE(CONCATENATE(F11," ",G11))-TIMEVALUE(CONCATENATE(D11," ",E11)))&lt;=TIMEVALUE("8:00"),TIMEVALUE(CONCATENATE(F11," ",G11))-TIMEVALUE(CONCATENATE(D11," ",E11)),TIMEVALUE("8:00"))</f>
        <v>0.33333333333333331</v>
      </c>
      <c r="I11" s="25">
        <f>TIMEVALUE(CONCATENATE(F11," ",G11))-TIMEVALUE(CONCATENATE(D11," ",E11))- H11</f>
        <v>4.1666666666666741E-2</v>
      </c>
      <c r="J11" s="40">
        <v>35</v>
      </c>
      <c r="K11" s="41">
        <f>H11+I11</f>
        <v>0.37500000000000006</v>
      </c>
      <c r="L11" s="42">
        <f>J11*K11*24</f>
        <v>315.00000000000006</v>
      </c>
      <c r="N11" s="64"/>
      <c r="O11" s="64"/>
      <c r="P11" s="64"/>
      <c r="Q11" s="64"/>
      <c r="R11" s="64"/>
      <c r="S11" s="64"/>
      <c r="T11" s="64"/>
    </row>
    <row r="12" spans="1:21" ht="27.25" customHeight="1" x14ac:dyDescent="0.2">
      <c r="A12" s="74">
        <f>A11+1</f>
        <v>45541</v>
      </c>
      <c r="B12" s="77" t="str">
        <f>TEXT(A12,"ddd")</f>
        <v>Fri</v>
      </c>
      <c r="C12" s="10" t="s">
        <v>22</v>
      </c>
      <c r="D12" s="27" t="s">
        <v>18</v>
      </c>
      <c r="E12" s="12" t="s">
        <v>3</v>
      </c>
      <c r="F12" s="28" t="s">
        <v>29</v>
      </c>
      <c r="G12" s="12" t="s">
        <v>4</v>
      </c>
      <c r="H12" s="31">
        <f>IF((TIMEVALUE(CONCATENATE(F12," ",G12))-TIMEVALUE(CONCATENATE(D12," ",E12)))&lt;=TIMEVALUE("8:00"),TIMEVALUE(CONCATENATE(F12," ",G12))-TIMEVALUE(CONCATENATE(D12," ",E12)),TIMEVALUE("8:00"))</f>
        <v>0.20833333333333337</v>
      </c>
      <c r="I12" s="14">
        <f>TIMEVALUE(CONCATENATE(F12," ",G12))-TIMEVALUE(CONCATENATE(D12," ",E12))- H12</f>
        <v>0</v>
      </c>
      <c r="J12" s="39">
        <v>30</v>
      </c>
      <c r="K12" s="36">
        <f>H12+I12</f>
        <v>0.20833333333333337</v>
      </c>
      <c r="L12" s="37">
        <f>J12*K12*24</f>
        <v>150.00000000000003</v>
      </c>
      <c r="N12" s="64" t="s">
        <v>37</v>
      </c>
      <c r="O12" s="64"/>
      <c r="P12" s="64"/>
      <c r="Q12" s="64"/>
      <c r="R12" s="64"/>
      <c r="S12" s="64"/>
      <c r="T12" s="64"/>
    </row>
    <row r="13" spans="1:21" ht="27.25" customHeight="1" x14ac:dyDescent="0.2">
      <c r="A13" s="75">
        <f>A12+1</f>
        <v>45542</v>
      </c>
      <c r="B13" s="79" t="str">
        <f>TEXT(A13,"ddd")</f>
        <v>Sat</v>
      </c>
      <c r="C13" s="46" t="s">
        <v>26</v>
      </c>
      <c r="D13" s="47" t="s">
        <v>30</v>
      </c>
      <c r="E13" s="48" t="s">
        <v>4</v>
      </c>
      <c r="F13" s="49" t="s">
        <v>6</v>
      </c>
      <c r="G13" s="48" t="s">
        <v>4</v>
      </c>
      <c r="H13" s="50">
        <f>IF((TIMEVALUE(CONCATENATE(F13," ",G13))-TIMEVALUE(CONCATENATE(D13," ",E13)))&lt;=TIMEVALUE("8:00"),TIMEVALUE(CONCATENATE(F13," ",G13))-TIMEVALUE(CONCATENATE(D13," ",E13)),TIMEVALUE("8:00"))</f>
        <v>8.333333333333337E-2</v>
      </c>
      <c r="I13" s="25">
        <f>TIMEVALUE(CONCATENATE(F13," ",G13))-TIMEVALUE(CONCATENATE(D13," ",E13))- H13</f>
        <v>0</v>
      </c>
      <c r="J13" s="51">
        <v>35</v>
      </c>
      <c r="K13" s="41">
        <f>H13+I13</f>
        <v>8.333333333333337E-2</v>
      </c>
      <c r="L13" s="42">
        <f>J13*K13*24</f>
        <v>70.000000000000028</v>
      </c>
      <c r="N13" s="64"/>
      <c r="O13" s="64"/>
      <c r="P13" s="64"/>
      <c r="Q13" s="64"/>
      <c r="R13" s="64"/>
      <c r="S13" s="64"/>
      <c r="T13" s="64"/>
    </row>
    <row r="14" spans="1:21" ht="27.25" customHeight="1" x14ac:dyDescent="0.2">
      <c r="A14" s="74">
        <f>A13+1</f>
        <v>45543</v>
      </c>
      <c r="B14" s="77" t="str">
        <f>TEXT(A14,"ddd")</f>
        <v>Sun</v>
      </c>
      <c r="C14" s="10" t="s">
        <v>26</v>
      </c>
      <c r="D14" s="33" t="s">
        <v>18</v>
      </c>
      <c r="E14" s="34" t="s">
        <v>3</v>
      </c>
      <c r="F14" s="35" t="s">
        <v>6</v>
      </c>
      <c r="G14" s="34" t="s">
        <v>4</v>
      </c>
      <c r="H14" s="31">
        <f>IF((TIMEVALUE(CONCATENATE(F14," ",G14))-TIMEVALUE(CONCATENATE(D14," ",E14)))&lt;=TIMEVALUE("8:00"),TIMEVALUE(CONCATENATE(F14," ",G14))-TIMEVALUE(CONCATENATE(D14," ",E14)),TIMEVALUE("8:00"))</f>
        <v>0.33333333333333337</v>
      </c>
      <c r="I14" s="14">
        <f>TIMEVALUE(CONCATENATE(F14," ",G14))-TIMEVALUE(CONCATENATE(D14," ",E14))- H14</f>
        <v>0</v>
      </c>
      <c r="J14" s="52">
        <v>35</v>
      </c>
      <c r="K14" s="36">
        <f>H14+I14</f>
        <v>0.33333333333333337</v>
      </c>
      <c r="L14" s="37">
        <f>J14*K14*24</f>
        <v>280</v>
      </c>
      <c r="N14" s="63" t="s">
        <v>38</v>
      </c>
      <c r="O14" s="63"/>
      <c r="P14" s="63"/>
      <c r="Q14" s="63"/>
      <c r="R14" s="63"/>
      <c r="S14" s="63"/>
      <c r="T14" s="63"/>
    </row>
    <row r="15" spans="1:21" ht="20" customHeight="1" x14ac:dyDescent="0.2">
      <c r="A15" s="43"/>
      <c r="B15" s="44"/>
      <c r="C15" s="44"/>
      <c r="D15" s="44"/>
      <c r="E15" s="70" t="s">
        <v>31</v>
      </c>
      <c r="F15" s="70"/>
      <c r="G15" s="70"/>
      <c r="H15" s="45">
        <f>SUM(H8:H14)</f>
        <v>1.666666666666667</v>
      </c>
      <c r="I15" s="45">
        <f>SUM(I8:I14)</f>
        <v>0.12500000000000011</v>
      </c>
      <c r="J15" s="45"/>
      <c r="K15" s="45">
        <f>SUM(K8:K14)</f>
        <v>1.791666666666667</v>
      </c>
      <c r="L15" s="62">
        <f>SUM(L8:L14)</f>
        <v>1415</v>
      </c>
    </row>
    <row r="16" spans="1:21" ht="14.25" customHeight="1" x14ac:dyDescent="0.2"/>
    <row r="17" spans="1:12" ht="15" customHeight="1" x14ac:dyDescent="0.2">
      <c r="C17" s="2"/>
      <c r="D17" s="2"/>
      <c r="E17" s="2"/>
      <c r="F17" s="2"/>
      <c r="G17" s="2"/>
      <c r="H17" s="2"/>
    </row>
    <row r="18" spans="1:12" ht="15" customHeight="1" x14ac:dyDescent="0.2">
      <c r="A18" s="65" t="s">
        <v>8</v>
      </c>
      <c r="B18" s="65"/>
      <c r="C18" s="65"/>
      <c r="D18" s="2"/>
      <c r="E18" s="2"/>
      <c r="F18" s="3"/>
      <c r="G18" s="3"/>
      <c r="H18" s="3"/>
      <c r="I18" s="3"/>
      <c r="J18" s="3"/>
      <c r="K18" s="3"/>
      <c r="L18" s="3"/>
    </row>
    <row r="19" spans="1:12" x14ac:dyDescent="0.2">
      <c r="A19" s="65"/>
      <c r="B19" s="65"/>
      <c r="C19" s="65"/>
      <c r="D19" s="2"/>
      <c r="E19" s="2"/>
      <c r="F19" s="4" t="s">
        <v>9</v>
      </c>
      <c r="G19" s="4"/>
      <c r="H19" s="4"/>
      <c r="I19" s="4"/>
      <c r="J19" s="4"/>
      <c r="K19" s="4" t="s">
        <v>10</v>
      </c>
      <c r="L19" s="4"/>
    </row>
    <row r="20" spans="1:12" x14ac:dyDescent="0.2">
      <c r="A20" s="65"/>
      <c r="B20" s="65"/>
      <c r="C20" s="65"/>
    </row>
    <row r="21" spans="1:12" x14ac:dyDescent="0.2">
      <c r="A21" s="65"/>
      <c r="B21" s="65"/>
      <c r="C21" s="65"/>
      <c r="F21" s="4" t="s">
        <v>11</v>
      </c>
      <c r="G21" s="4"/>
      <c r="H21" s="4"/>
      <c r="I21" s="4"/>
      <c r="J21" s="4"/>
      <c r="K21" s="4" t="s">
        <v>10</v>
      </c>
      <c r="L21" s="4"/>
    </row>
  </sheetData>
  <mergeCells count="13">
    <mergeCell ref="A3:B3"/>
    <mergeCell ref="A1:L1"/>
    <mergeCell ref="D5:F5"/>
    <mergeCell ref="D7:E7"/>
    <mergeCell ref="F7:G7"/>
    <mergeCell ref="E15:G15"/>
    <mergeCell ref="A18:C21"/>
    <mergeCell ref="N14:T14"/>
    <mergeCell ref="N6:U8"/>
    <mergeCell ref="N12:T13"/>
    <mergeCell ref="N9:T11"/>
    <mergeCell ref="N3:T4"/>
    <mergeCell ref="N5:T5"/>
  </mergeCells>
  <phoneticPr fontId="7" type="noConversion"/>
  <dataValidations disablePrompts="1" count="1">
    <dataValidation type="list" allowBlank="1" showErrorMessage="1" sqref="G8:G14 E8:E14" xr:uid="{00000000-0002-0000-0000-000000000000}">
      <formula1>time</formula1>
    </dataValidation>
  </dataValidations>
  <pageMargins left="0.8333333333333333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showGridLines="0" view="pageLayout" zoomScale="137" zoomScaleNormal="100" zoomScalePageLayoutView="137" workbookViewId="0">
      <selection activeCell="A7" sqref="A7:B14"/>
    </sheetView>
  </sheetViews>
  <sheetFormatPr baseColWidth="10" defaultColWidth="8.83203125" defaultRowHeight="15" x14ac:dyDescent="0.2"/>
  <cols>
    <col min="1" max="1" width="10.33203125" customWidth="1"/>
    <col min="2" max="2" width="8.33203125" customWidth="1"/>
    <col min="3" max="3" width="11.5" customWidth="1"/>
    <col min="4" max="4" width="6" customWidth="1"/>
    <col min="5" max="5" width="5.5" customWidth="1"/>
    <col min="6" max="6" width="5.6640625" customWidth="1"/>
    <col min="7" max="7" width="4.5" customWidth="1"/>
    <col min="8" max="8" width="13.6640625" customWidth="1"/>
    <col min="9" max="9" width="9.6640625" customWidth="1"/>
    <col min="10" max="10" width="12.83203125" customWidth="1"/>
    <col min="11" max="11" width="11.33203125" customWidth="1"/>
    <col min="12" max="12" width="11.1640625" customWidth="1"/>
  </cols>
  <sheetData>
    <row r="1" spans="1:13" ht="22.5" customHeight="1" x14ac:dyDescent="0.2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9" customHeight="1" x14ac:dyDescent="0.25">
      <c r="A2" s="8"/>
      <c r="B2" s="8"/>
      <c r="C2" s="8"/>
      <c r="D2" s="8"/>
      <c r="E2" s="8"/>
      <c r="F2" s="8"/>
      <c r="G2" s="8"/>
      <c r="H2" s="8"/>
    </row>
    <row r="3" spans="1:13" ht="20" customHeight="1" x14ac:dyDescent="0.25">
      <c r="A3" s="66" t="s">
        <v>0</v>
      </c>
      <c r="B3" s="66"/>
      <c r="C3" s="30"/>
      <c r="D3" s="6"/>
      <c r="E3" s="20"/>
      <c r="F3" s="20"/>
      <c r="G3" s="8"/>
      <c r="H3" s="8"/>
    </row>
    <row r="4" spans="1:13" ht="21.75" customHeight="1" x14ac:dyDescent="0.25">
      <c r="A4" s="9" t="s">
        <v>17</v>
      </c>
      <c r="B4" s="9"/>
      <c r="C4" s="9"/>
      <c r="D4" s="6"/>
      <c r="E4" s="21"/>
      <c r="F4" s="21"/>
      <c r="G4" s="8"/>
      <c r="H4" s="8"/>
    </row>
    <row r="5" spans="1:13" ht="20" customHeight="1" x14ac:dyDescent="0.2">
      <c r="A5" s="9" t="s">
        <v>20</v>
      </c>
      <c r="B5" s="9"/>
      <c r="C5" s="9"/>
      <c r="D5" s="73">
        <v>45537</v>
      </c>
      <c r="E5" s="71"/>
      <c r="F5" s="71"/>
      <c r="H5" s="17"/>
      <c r="I5" s="18"/>
      <c r="J5" s="17"/>
      <c r="K5" s="17"/>
      <c r="L5" s="17"/>
    </row>
    <row r="6" spans="1:13" ht="15" customHeight="1" x14ac:dyDescent="0.2">
      <c r="K6" s="1"/>
      <c r="L6" s="1"/>
      <c r="M6" s="1"/>
    </row>
    <row r="7" spans="1:13" ht="24" customHeight="1" x14ac:dyDescent="0.2">
      <c r="A7" s="76" t="s">
        <v>14</v>
      </c>
      <c r="B7" s="76" t="s">
        <v>1</v>
      </c>
      <c r="C7" s="15" t="s">
        <v>21</v>
      </c>
      <c r="D7" s="69" t="s">
        <v>15</v>
      </c>
      <c r="E7" s="69"/>
      <c r="F7" s="69" t="s">
        <v>16</v>
      </c>
      <c r="G7" s="69"/>
      <c r="H7" s="19" t="s">
        <v>12</v>
      </c>
      <c r="I7" s="16" t="s">
        <v>13</v>
      </c>
      <c r="J7" s="29" t="s">
        <v>23</v>
      </c>
      <c r="K7" s="29" t="s">
        <v>24</v>
      </c>
      <c r="L7" s="29" t="s">
        <v>25</v>
      </c>
    </row>
    <row r="8" spans="1:13" ht="27.25" customHeight="1" x14ac:dyDescent="0.2">
      <c r="A8" s="75">
        <f>D5</f>
        <v>45537</v>
      </c>
      <c r="B8" s="79" t="str">
        <f>TEXT(A8,"ddd")</f>
        <v>Mon</v>
      </c>
      <c r="C8" s="46" t="s">
        <v>32</v>
      </c>
      <c r="D8" s="53" t="s">
        <v>7</v>
      </c>
      <c r="E8" s="54" t="s">
        <v>3</v>
      </c>
      <c r="F8" s="55" t="s">
        <v>7</v>
      </c>
      <c r="G8" s="54" t="s">
        <v>3</v>
      </c>
      <c r="H8" s="50">
        <f>IF((TIMEVALUE(CONCATENATE(F8," ",G8))-TIMEVALUE(CONCATENATE(D8," ",E8)))&lt;=TIMEVALUE("8:00"),TIMEVALUE(CONCATENATE(F8," ",G8))-TIMEVALUE(CONCATENATE(D8," ",E8)),TIMEVALUE("8:00"))</f>
        <v>0</v>
      </c>
      <c r="I8" s="25">
        <f>TIMEVALUE(CONCATENATE(F8," ",G8))-TIMEVALUE(CONCATENATE(D8," ",E8))- H8</f>
        <v>0</v>
      </c>
      <c r="J8" s="42">
        <v>0</v>
      </c>
      <c r="K8" s="41">
        <f>H8+I8</f>
        <v>0</v>
      </c>
      <c r="L8" s="42">
        <f>J8*K8*24</f>
        <v>0</v>
      </c>
      <c r="M8" s="1"/>
    </row>
    <row r="9" spans="1:13" ht="27.25" customHeight="1" x14ac:dyDescent="0.2">
      <c r="A9" s="74">
        <f>A8+1</f>
        <v>45538</v>
      </c>
      <c r="B9" s="77" t="str">
        <f t="shared" ref="B9:B14" si="0">TEXT(A9,"ddd")</f>
        <v>Tue</v>
      </c>
      <c r="C9" s="10" t="s">
        <v>32</v>
      </c>
      <c r="D9" s="27" t="s">
        <v>7</v>
      </c>
      <c r="E9" s="12" t="s">
        <v>3</v>
      </c>
      <c r="F9" s="28" t="s">
        <v>7</v>
      </c>
      <c r="G9" s="12" t="s">
        <v>3</v>
      </c>
      <c r="H9" s="31">
        <f t="shared" ref="H9:H14" si="1">IF((TIMEVALUE(CONCATENATE(F9," ",G9))-TIMEVALUE(CONCATENATE(D9," ",E9)))&lt;=TIMEVALUE("8:00"),TIMEVALUE(CONCATENATE(F9," ",G9))-TIMEVALUE(CONCATENATE(D9," ",E9)),TIMEVALUE("8:00"))</f>
        <v>0</v>
      </c>
      <c r="I9" s="14">
        <f t="shared" ref="I9:I14" si="2">TIMEVALUE(CONCATENATE(F9," ",G9))-TIMEVALUE(CONCATENATE(D9," ",E9))- H9</f>
        <v>0</v>
      </c>
      <c r="J9" s="39">
        <v>0</v>
      </c>
      <c r="K9" s="36">
        <f t="shared" ref="K9:K14" si="3">H9+I9</f>
        <v>0</v>
      </c>
      <c r="L9" s="37">
        <f t="shared" ref="L9:L14" si="4">J9*K9*24</f>
        <v>0</v>
      </c>
    </row>
    <row r="10" spans="1:13" ht="27.25" customHeight="1" x14ac:dyDescent="0.2">
      <c r="A10" s="75">
        <f>A9+1</f>
        <v>45539</v>
      </c>
      <c r="B10" s="79" t="str">
        <f t="shared" si="0"/>
        <v>Wed</v>
      </c>
      <c r="C10" s="5" t="s">
        <v>32</v>
      </c>
      <c r="D10" s="32" t="s">
        <v>7</v>
      </c>
      <c r="E10" s="6" t="s">
        <v>3</v>
      </c>
      <c r="F10" s="26" t="s">
        <v>7</v>
      </c>
      <c r="G10" s="6" t="s">
        <v>3</v>
      </c>
      <c r="H10" s="7">
        <f t="shared" si="1"/>
        <v>0</v>
      </c>
      <c r="I10" s="25">
        <f t="shared" si="2"/>
        <v>0</v>
      </c>
      <c r="J10" s="40">
        <v>0</v>
      </c>
      <c r="K10" s="41">
        <f t="shared" si="3"/>
        <v>0</v>
      </c>
      <c r="L10" s="42">
        <f t="shared" si="4"/>
        <v>0</v>
      </c>
    </row>
    <row r="11" spans="1:13" ht="27.25" customHeight="1" x14ac:dyDescent="0.2">
      <c r="A11" s="74">
        <f t="shared" ref="A11:A14" si="5">A10+1</f>
        <v>45540</v>
      </c>
      <c r="B11" s="77" t="str">
        <f t="shared" si="0"/>
        <v>Thu</v>
      </c>
      <c r="C11" s="10" t="s">
        <v>32</v>
      </c>
      <c r="D11" s="27" t="s">
        <v>7</v>
      </c>
      <c r="E11" s="12" t="s">
        <v>3</v>
      </c>
      <c r="F11" s="28" t="s">
        <v>7</v>
      </c>
      <c r="G11" s="12" t="s">
        <v>3</v>
      </c>
      <c r="H11" s="31">
        <f t="shared" si="1"/>
        <v>0</v>
      </c>
      <c r="I11" s="14">
        <f t="shared" si="2"/>
        <v>0</v>
      </c>
      <c r="J11" s="39">
        <v>0</v>
      </c>
      <c r="K11" s="36">
        <f t="shared" si="3"/>
        <v>0</v>
      </c>
      <c r="L11" s="37">
        <f t="shared" si="4"/>
        <v>0</v>
      </c>
    </row>
    <row r="12" spans="1:13" ht="27.25" customHeight="1" x14ac:dyDescent="0.2">
      <c r="A12" s="75">
        <f>A11+1</f>
        <v>45541</v>
      </c>
      <c r="B12" s="79" t="str">
        <f t="shared" si="0"/>
        <v>Fri</v>
      </c>
      <c r="C12" s="46" t="s">
        <v>32</v>
      </c>
      <c r="D12" s="53" t="s">
        <v>7</v>
      </c>
      <c r="E12" s="54" t="s">
        <v>3</v>
      </c>
      <c r="F12" s="55" t="s">
        <v>7</v>
      </c>
      <c r="G12" s="54" t="s">
        <v>3</v>
      </c>
      <c r="H12" s="50">
        <f t="shared" si="1"/>
        <v>0</v>
      </c>
      <c r="I12" s="25">
        <f t="shared" si="2"/>
        <v>0</v>
      </c>
      <c r="J12" s="56">
        <v>0</v>
      </c>
      <c r="K12" s="41">
        <f t="shared" si="3"/>
        <v>0</v>
      </c>
      <c r="L12" s="42">
        <f t="shared" si="4"/>
        <v>0</v>
      </c>
    </row>
    <row r="13" spans="1:13" ht="27.25" customHeight="1" x14ac:dyDescent="0.2">
      <c r="A13" s="74">
        <f t="shared" si="5"/>
        <v>45542</v>
      </c>
      <c r="B13" s="77" t="str">
        <f t="shared" si="0"/>
        <v>Sat</v>
      </c>
      <c r="C13" s="10" t="s">
        <v>32</v>
      </c>
      <c r="D13" s="11" t="s">
        <v>7</v>
      </c>
      <c r="E13" s="12" t="s">
        <v>3</v>
      </c>
      <c r="F13" s="13" t="s">
        <v>7</v>
      </c>
      <c r="G13" s="12" t="s">
        <v>3</v>
      </c>
      <c r="H13" s="31">
        <f t="shared" si="1"/>
        <v>0</v>
      </c>
      <c r="I13" s="14">
        <f t="shared" si="2"/>
        <v>0</v>
      </c>
      <c r="J13" s="39">
        <v>0</v>
      </c>
      <c r="K13" s="36">
        <f t="shared" si="3"/>
        <v>0</v>
      </c>
      <c r="L13" s="37">
        <f t="shared" si="4"/>
        <v>0</v>
      </c>
    </row>
    <row r="14" spans="1:13" ht="27.25" customHeight="1" x14ac:dyDescent="0.2">
      <c r="A14" s="83">
        <f t="shared" si="5"/>
        <v>45543</v>
      </c>
      <c r="B14" s="79" t="str">
        <f t="shared" si="0"/>
        <v>Sun</v>
      </c>
      <c r="C14" s="57" t="s">
        <v>32</v>
      </c>
      <c r="D14" s="58" t="s">
        <v>7</v>
      </c>
      <c r="E14" s="59" t="s">
        <v>3</v>
      </c>
      <c r="F14" s="60" t="s">
        <v>7</v>
      </c>
      <c r="G14" s="59" t="s">
        <v>3</v>
      </c>
      <c r="H14" s="50">
        <f t="shared" si="1"/>
        <v>0</v>
      </c>
      <c r="I14" s="25">
        <f t="shared" si="2"/>
        <v>0</v>
      </c>
      <c r="J14" s="61">
        <v>0</v>
      </c>
      <c r="K14" s="41">
        <f t="shared" si="3"/>
        <v>0</v>
      </c>
      <c r="L14" s="42">
        <f t="shared" si="4"/>
        <v>0</v>
      </c>
    </row>
    <row r="15" spans="1:13" ht="20" customHeight="1" x14ac:dyDescent="0.2">
      <c r="A15" s="43"/>
      <c r="B15" s="44"/>
      <c r="C15" s="44"/>
      <c r="D15" s="44"/>
      <c r="E15" s="70" t="s">
        <v>31</v>
      </c>
      <c r="F15" s="70"/>
      <c r="G15" s="70"/>
      <c r="H15" s="45">
        <f>SUM(H8:H14)</f>
        <v>0</v>
      </c>
      <c r="I15" s="45">
        <f>SUM(I8:I14)</f>
        <v>0</v>
      </c>
      <c r="J15" s="45"/>
      <c r="K15" s="45">
        <f>SUM(K8:K12)</f>
        <v>0</v>
      </c>
      <c r="L15" s="62">
        <f>SUM(L8:L14)</f>
        <v>0</v>
      </c>
    </row>
    <row r="16" spans="1:13" ht="20" customHeight="1" x14ac:dyDescent="0.2"/>
    <row r="17" spans="1:12" ht="20" customHeight="1" x14ac:dyDescent="0.2">
      <c r="C17" s="2"/>
      <c r="D17" s="2"/>
      <c r="E17" s="2"/>
      <c r="F17" s="2"/>
      <c r="G17" s="2"/>
      <c r="H17" s="2"/>
    </row>
    <row r="18" spans="1:12" x14ac:dyDescent="0.2">
      <c r="A18" s="65" t="s">
        <v>8</v>
      </c>
      <c r="B18" s="65"/>
      <c r="C18" s="65"/>
      <c r="D18" s="65"/>
      <c r="E18" s="2"/>
      <c r="F18" s="3"/>
      <c r="G18" s="3"/>
      <c r="H18" s="3"/>
      <c r="I18" s="3"/>
      <c r="J18" s="3"/>
      <c r="K18" s="3"/>
      <c r="L18" s="3"/>
    </row>
    <row r="19" spans="1:12" ht="15" customHeight="1" x14ac:dyDescent="0.2">
      <c r="A19" s="65"/>
      <c r="B19" s="65"/>
      <c r="C19" s="65"/>
      <c r="D19" s="65"/>
      <c r="E19" s="2"/>
      <c r="F19" s="4" t="s">
        <v>9</v>
      </c>
      <c r="G19" s="4"/>
      <c r="H19" s="4"/>
      <c r="I19" s="4"/>
      <c r="J19" s="4"/>
      <c r="K19" s="4"/>
      <c r="L19" s="4"/>
    </row>
    <row r="20" spans="1:12" x14ac:dyDescent="0.2">
      <c r="A20" s="65"/>
      <c r="B20" s="65"/>
      <c r="C20" s="65"/>
      <c r="D20" s="65"/>
    </row>
    <row r="21" spans="1:12" x14ac:dyDescent="0.2">
      <c r="A21" s="65"/>
      <c r="B21" s="65"/>
      <c r="C21" s="65"/>
      <c r="D21" s="65"/>
      <c r="F21" s="4" t="s">
        <v>11</v>
      </c>
      <c r="G21" s="4"/>
      <c r="H21" s="4"/>
      <c r="I21" s="4"/>
      <c r="J21" s="4"/>
      <c r="K21" s="4"/>
      <c r="L21" s="4"/>
    </row>
  </sheetData>
  <mergeCells count="7">
    <mergeCell ref="A1:L1"/>
    <mergeCell ref="A3:B3"/>
    <mergeCell ref="D5:F5"/>
    <mergeCell ref="D7:E7"/>
    <mergeCell ref="F7:G7"/>
    <mergeCell ref="E15:G15"/>
    <mergeCell ref="A18:D21"/>
  </mergeCells>
  <dataValidations disablePrompts="1" count="1">
    <dataValidation type="list" allowBlank="1" showErrorMessage="1" sqref="G8:G14 E8:E14" xr:uid="{00000000-0002-0000-0100-000000000000}">
      <formula1>time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3"/>
  <sheetViews>
    <sheetView workbookViewId="0">
      <selection activeCell="E9" sqref="E9"/>
    </sheetView>
  </sheetViews>
  <sheetFormatPr baseColWidth="10" defaultColWidth="8.83203125" defaultRowHeight="15" x14ac:dyDescent="0.2"/>
  <cols>
    <col min="3" max="3" width="11.33203125" customWidth="1"/>
    <col min="4" max="4" width="17.83203125" customWidth="1"/>
  </cols>
  <sheetData>
    <row r="1" spans="1:1" x14ac:dyDescent="0.2">
      <c r="A1" s="22" t="s">
        <v>2</v>
      </c>
    </row>
    <row r="2" spans="1:1" x14ac:dyDescent="0.2">
      <c r="A2" t="s">
        <v>3</v>
      </c>
    </row>
    <row r="3" spans="1:1" x14ac:dyDescent="0.2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Billable Project TS - AraHR</vt:lpstr>
      <vt:lpstr>Template</vt:lpstr>
      <vt:lpstr>List</vt:lpstr>
      <vt:lpstr>time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Office User</cp:lastModifiedBy>
  <cp:lastPrinted>2023-02-21T17:00:46Z</cp:lastPrinted>
  <dcterms:created xsi:type="dcterms:W3CDTF">2019-06-19T06:40:06Z</dcterms:created>
  <dcterms:modified xsi:type="dcterms:W3CDTF">2024-02-07T22:22:29Z</dcterms:modified>
</cp:coreProperties>
</file>